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ITE AMC\OVH SITE AMC\DA48111 CASE ENGINE BLOWBY\"/>
    </mc:Choice>
  </mc:AlternateContent>
  <xr:revisionPtr revIDLastSave="0" documentId="13_ncr:1_{4276128F-5F80-48C0-BA28-BAA57C55E5A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Dashboard" sheetId="1" r:id="rId1"/>
    <sheet name="JSS Form" sheetId="3" r:id="rId2"/>
    <sheet name="List detail" sheetId="10" r:id="rId3"/>
    <sheet name="JSS Chart" sheetId="8" r:id="rId4"/>
    <sheet name="Work Activity" sheetId="9" r:id="rId5"/>
  </sheets>
  <definedNames>
    <definedName name="_xlnm._FilterDatabase" localSheetId="0" hidden="1">Dashboard!$G$25:$M$66</definedName>
    <definedName name="_xlnm.Print_Area" localSheetId="0">Dashboard!$B$3:$O$68</definedName>
    <definedName name="_xlnm.Print_Area" localSheetId="4">'Work Activity'!$A$1:$AF$375</definedName>
  </definedNames>
  <calcPr calcId="191029" iterate="1" iterateDelta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2" i="8" l="1"/>
  <c r="D21" i="8"/>
  <c r="E47" i="8"/>
  <c r="E48" i="8" s="1"/>
  <c r="F47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E49" i="8"/>
  <c r="E50" i="8" s="1"/>
  <c r="F50" i="8" s="1"/>
  <c r="F49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AR47" i="8"/>
  <c r="AS47" i="8"/>
  <c r="AT47" i="8"/>
  <c r="AU47" i="8"/>
  <c r="AV47" i="8"/>
  <c r="AW47" i="8"/>
  <c r="AX47" i="8"/>
  <c r="AY47" i="8"/>
  <c r="AZ47" i="8"/>
  <c r="BA47" i="8"/>
  <c r="BB47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AR49" i="8"/>
  <c r="AS49" i="8"/>
  <c r="AT49" i="8"/>
  <c r="AU49" i="8"/>
  <c r="AV49" i="8"/>
  <c r="AW49" i="8"/>
  <c r="AX49" i="8"/>
  <c r="AY49" i="8"/>
  <c r="AZ49" i="8"/>
  <c r="BA49" i="8"/>
  <c r="BB49" i="8"/>
  <c r="N22" i="3"/>
  <c r="E12" i="1"/>
  <c r="J21" i="3"/>
  <c r="J15" i="1"/>
  <c r="J14" i="1"/>
  <c r="J13" i="1"/>
  <c r="J12" i="1"/>
  <c r="J10" i="1"/>
  <c r="J9" i="1"/>
  <c r="J8" i="1"/>
  <c r="J7" i="1"/>
  <c r="J6" i="1"/>
  <c r="J5" i="1"/>
  <c r="I15" i="1"/>
  <c r="I14" i="1"/>
  <c r="I13" i="1"/>
  <c r="I12" i="1"/>
  <c r="I10" i="1"/>
  <c r="I9" i="1"/>
  <c r="I8" i="1"/>
  <c r="I7" i="1"/>
  <c r="I6" i="1"/>
  <c r="I5" i="1"/>
  <c r="AC49" i="8"/>
  <c r="AB49" i="8"/>
  <c r="AA49" i="8"/>
  <c r="Z49" i="8"/>
  <c r="AC47" i="8"/>
  <c r="AB47" i="8"/>
  <c r="AA47" i="8"/>
  <c r="Z47" i="8"/>
  <c r="B29" i="8"/>
  <c r="B27" i="8"/>
  <c r="B25" i="8"/>
  <c r="B23" i="8"/>
  <c r="B21" i="8"/>
  <c r="B19" i="8"/>
  <c r="B17" i="8"/>
  <c r="B15" i="8"/>
  <c r="B13" i="8"/>
  <c r="B11" i="8"/>
  <c r="L26" i="3"/>
  <c r="K26" i="3"/>
  <c r="G50" i="8" l="1"/>
  <c r="H50" i="8" s="1"/>
  <c r="I50" i="8" s="1"/>
  <c r="J50" i="8" s="1"/>
  <c r="K50" i="8" s="1"/>
  <c r="L50" i="8" s="1"/>
  <c r="M50" i="8" s="1"/>
  <c r="N50" i="8" s="1"/>
  <c r="O50" i="8" s="1"/>
  <c r="P50" i="8" s="1"/>
  <c r="Q50" i="8" s="1"/>
  <c r="R50" i="8" s="1"/>
  <c r="S50" i="8" s="1"/>
  <c r="T50" i="8" s="1"/>
  <c r="U50" i="8" s="1"/>
  <c r="V50" i="8" s="1"/>
  <c r="F48" i="8"/>
  <c r="G48" i="8" s="1"/>
  <c r="H48" i="8" s="1"/>
  <c r="I48" i="8" s="1"/>
  <c r="J48" i="8" s="1"/>
  <c r="K48" i="8" s="1"/>
  <c r="L48" i="8" s="1"/>
  <c r="M48" i="8" s="1"/>
  <c r="N48" i="8" s="1"/>
  <c r="O48" i="8" s="1"/>
  <c r="P48" i="8" s="1"/>
  <c r="Q48" i="8" s="1"/>
  <c r="R48" i="8" s="1"/>
  <c r="S48" i="8" s="1"/>
  <c r="T48" i="8" s="1"/>
  <c r="U48" i="8" s="1"/>
  <c r="V48" i="8" s="1"/>
  <c r="J21" i="1"/>
  <c r="I21" i="1"/>
  <c r="E5" i="1"/>
  <c r="E11" i="1" s="1"/>
  <c r="J26" i="3"/>
  <c r="C2" i="1" s="1" a="1"/>
  <c r="C2" i="1" s="1"/>
  <c r="E15" i="1" s="1"/>
  <c r="D46" i="8"/>
  <c r="D45" i="8"/>
  <c r="D44" i="8"/>
  <c r="D43" i="8"/>
  <c r="D42" i="8"/>
  <c r="D41" i="8"/>
  <c r="D40" i="8"/>
  <c r="D39" i="8"/>
  <c r="D38" i="8"/>
  <c r="D37" i="8"/>
  <c r="D36" i="8"/>
  <c r="D35" i="8"/>
  <c r="B31" i="8"/>
  <c r="B9" i="8"/>
  <c r="Y49" i="8"/>
  <c r="X49" i="8"/>
  <c r="W49" i="8"/>
  <c r="D34" i="8"/>
  <c r="D33" i="8"/>
  <c r="D32" i="8"/>
  <c r="D31" i="8"/>
  <c r="D30" i="8"/>
  <c r="D29" i="8"/>
  <c r="D28" i="8"/>
  <c r="D27" i="8"/>
  <c r="D26" i="8"/>
  <c r="D25" i="8"/>
  <c r="W47" i="8"/>
  <c r="X47" i="8"/>
  <c r="Y47" i="8"/>
  <c r="D10" i="8"/>
  <c r="D11" i="8"/>
  <c r="D12" i="8"/>
  <c r="D13" i="8"/>
  <c r="D14" i="8"/>
  <c r="D15" i="8"/>
  <c r="D16" i="8"/>
  <c r="D17" i="8"/>
  <c r="D18" i="8"/>
  <c r="D19" i="8"/>
  <c r="D20" i="8"/>
  <c r="D23" i="8"/>
  <c r="D24" i="8"/>
  <c r="D9" i="8"/>
  <c r="C49" i="8" l="1"/>
  <c r="C47" i="8"/>
  <c r="W50" i="8"/>
  <c r="X50" i="8" s="1"/>
  <c r="Y50" i="8" s="1"/>
  <c r="Z50" i="8" s="1"/>
  <c r="AA50" i="8" s="1"/>
  <c r="AB50" i="8" s="1"/>
  <c r="AC50" i="8" s="1"/>
  <c r="AD50" i="8" s="1"/>
  <c r="AE50" i="8" s="1"/>
  <c r="AF50" i="8" s="1"/>
  <c r="AG50" i="8" s="1"/>
  <c r="AH50" i="8" s="1"/>
  <c r="AI50" i="8" s="1"/>
  <c r="AJ50" i="8" s="1"/>
  <c r="AK50" i="8" s="1"/>
  <c r="AL50" i="8" s="1"/>
  <c r="AM50" i="8" s="1"/>
  <c r="AN50" i="8" s="1"/>
  <c r="AO50" i="8" s="1"/>
  <c r="AP50" i="8" s="1"/>
  <c r="AQ50" i="8" s="1"/>
  <c r="AR50" i="8" s="1"/>
  <c r="AS50" i="8" s="1"/>
  <c r="AT50" i="8" s="1"/>
  <c r="AU50" i="8" s="1"/>
  <c r="AV50" i="8" s="1"/>
  <c r="AW50" i="8" s="1"/>
  <c r="AX50" i="8" s="1"/>
  <c r="AY50" i="8" s="1"/>
  <c r="AZ50" i="8" s="1"/>
  <c r="BA50" i="8" s="1"/>
  <c r="BB50" i="8" s="1"/>
  <c r="W48" i="8" l="1"/>
  <c r="X48" i="8" s="1"/>
  <c r="Y48" i="8" s="1"/>
  <c r="Z48" i="8" s="1"/>
  <c r="AA48" i="8" s="1"/>
  <c r="AB48" i="8" s="1"/>
  <c r="AC48" i="8" s="1"/>
  <c r="AD48" i="8" s="1"/>
  <c r="AE48" i="8" s="1"/>
  <c r="AF48" i="8" s="1"/>
  <c r="AG48" i="8" s="1"/>
  <c r="AH48" i="8" s="1"/>
  <c r="AI48" i="8" s="1"/>
  <c r="AJ48" i="8" s="1"/>
  <c r="AK48" i="8" s="1"/>
  <c r="AL48" i="8" s="1"/>
  <c r="AM48" i="8" s="1"/>
  <c r="AN48" i="8" s="1"/>
  <c r="AO48" i="8" s="1"/>
  <c r="AP48" i="8" s="1"/>
  <c r="AQ48" i="8" s="1"/>
  <c r="AR48" i="8" s="1"/>
  <c r="AS48" i="8" s="1"/>
  <c r="AT48" i="8" s="1"/>
  <c r="AU48" i="8" s="1"/>
  <c r="AV48" i="8" s="1"/>
  <c r="AW48" i="8" s="1"/>
  <c r="AX48" i="8" s="1"/>
  <c r="AY48" i="8" s="1"/>
  <c r="AZ48" i="8" s="1"/>
  <c r="BA48" i="8" s="1"/>
  <c r="BB48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<sst xmlns="http://schemas.openxmlformats.org/spreadsheetml/2006/main" count="543" uniqueCount="307">
  <si>
    <t>Date Report</t>
  </si>
  <si>
    <t>:</t>
  </si>
  <si>
    <t>Unit Code</t>
  </si>
  <si>
    <t>Model Unit</t>
  </si>
  <si>
    <t>Project Code</t>
  </si>
  <si>
    <t>HM Start</t>
  </si>
  <si>
    <t xml:space="preserve"> </t>
  </si>
  <si>
    <t>Start Date</t>
  </si>
  <si>
    <t>Day</t>
  </si>
  <si>
    <t>Est. Finish</t>
  </si>
  <si>
    <t>PROGRESS JOB</t>
  </si>
  <si>
    <t>Plan</t>
  </si>
  <si>
    <t>Actual</t>
  </si>
  <si>
    <t>Noted delay due to (if any) :</t>
  </si>
  <si>
    <t>MODEL</t>
  </si>
  <si>
    <t>ENGINE</t>
  </si>
  <si>
    <t>MACHINE</t>
  </si>
  <si>
    <t>LOCATION</t>
  </si>
  <si>
    <t>NO :</t>
  </si>
  <si>
    <t>SERIAL NO</t>
  </si>
  <si>
    <t>MACHINE CODE</t>
  </si>
  <si>
    <t>HM</t>
  </si>
  <si>
    <t>NO</t>
  </si>
  <si>
    <t>JOB PROGRES</t>
  </si>
  <si>
    <t>DAY</t>
  </si>
  <si>
    <t>%</t>
  </si>
  <si>
    <t>Remark,</t>
  </si>
  <si>
    <t>ACTION</t>
  </si>
  <si>
    <t xml:space="preserve">No </t>
  </si>
  <si>
    <t>Job Description</t>
  </si>
  <si>
    <t>TOTAL</t>
  </si>
  <si>
    <t>Date</t>
  </si>
  <si>
    <t>WORK ACTIVITY</t>
  </si>
  <si>
    <t>Machine Model</t>
  </si>
  <si>
    <t>Serial Number</t>
  </si>
  <si>
    <t>Machine Code</t>
  </si>
  <si>
    <t>Date Planned</t>
  </si>
  <si>
    <t>Service Meter</t>
  </si>
  <si>
    <t>Branch/Site</t>
  </si>
  <si>
    <t>Customer Name</t>
  </si>
  <si>
    <t>Location of Machine</t>
  </si>
  <si>
    <t>DD / MM / YYYY</t>
  </si>
  <si>
    <t>Hours Meter</t>
  </si>
  <si>
    <t>SPV</t>
  </si>
  <si>
    <t>Instruction</t>
  </si>
  <si>
    <t>Dokumen workplan berfungsi sebagai rencana dan monitor proses pekerjaan dari shift ke shift. Berikan informasi yang jelas pada kolom yang telah disediakan dan catatan apabila diperlukan pada kolom note.</t>
  </si>
  <si>
    <t>Signature</t>
  </si>
  <si>
    <t>Name</t>
  </si>
  <si>
    <t>ID No.</t>
  </si>
  <si>
    <t>Information</t>
  </si>
  <si>
    <t>D :</t>
  </si>
  <si>
    <t>N :</t>
  </si>
  <si>
    <t>Night</t>
  </si>
  <si>
    <t>F :</t>
  </si>
  <si>
    <t>Finish</t>
  </si>
  <si>
    <t>NF :</t>
  </si>
  <si>
    <t>Not Finish</t>
  </si>
  <si>
    <t>No</t>
  </si>
  <si>
    <r>
      <t xml:space="preserve">Shift
</t>
    </r>
    <r>
      <rPr>
        <sz val="9"/>
        <color indexed="8"/>
        <rFont val="Arial"/>
        <family val="2"/>
      </rPr>
      <t>(D/N)</t>
    </r>
  </si>
  <si>
    <t>Activities</t>
  </si>
  <si>
    <t>PIC</t>
  </si>
  <si>
    <r>
      <t xml:space="preserve">Status
</t>
    </r>
    <r>
      <rPr>
        <sz val="9"/>
        <color indexed="8"/>
        <rFont val="Arial"/>
        <family val="2"/>
      </rPr>
      <t>(F/NF)</t>
    </r>
  </si>
  <si>
    <t>Note</t>
  </si>
  <si>
    <t>M PURWA PRASETYA</t>
  </si>
  <si>
    <t>Team Leader/QA/TO</t>
  </si>
  <si>
    <t>HANAN FJ</t>
  </si>
  <si>
    <t>PART NUMBER</t>
  </si>
  <si>
    <t>QTY</t>
  </si>
  <si>
    <t>PT. PUTRA PERKASA ABADI</t>
  </si>
  <si>
    <t>Weight%</t>
  </si>
  <si>
    <t>Daily Plan (%)</t>
  </si>
  <si>
    <t>Cumulative Plan (%)</t>
  </si>
  <si>
    <t>Cumulative Actual (%)</t>
  </si>
  <si>
    <t>D</t>
  </si>
  <si>
    <t>F</t>
  </si>
  <si>
    <t>BREAKDOWN</t>
  </si>
  <si>
    <t>OM 471 LA</t>
  </si>
  <si>
    <t>Daily Actual (%)</t>
  </si>
  <si>
    <t>AROCS 4040</t>
  </si>
  <si>
    <t>W1T96421620532560</t>
  </si>
  <si>
    <t>WS SSB</t>
  </si>
  <si>
    <t>Repair Unit</t>
  </si>
  <si>
    <t>Remark</t>
  </si>
  <si>
    <t>Assembly</t>
  </si>
  <si>
    <t>Alur Proses Overhaul (OVH) Lengkap – Revisi</t>
  </si>
  <si>
    <t>1. Preparation (Persiapan)</t>
  </si>
  <si>
    <t>Menerima unit/komponen dari user.</t>
  </si>
  <si>
    <t>Pemeriksaan kondisi awal &amp; pencatatan HM / KM.</t>
  </si>
  <si>
    <t>Pemasangan ID Tag &amp; administrasi dokumen kerja.</t>
  </si>
  <si>
    <t>Persiapan tools, equipment, dan area kerja.</t>
  </si>
  <si>
    <t>2. Washing / Cleaning Awal</t>
  </si>
  <si>
    <t>Pencucian unit/komponen secara menyeluruh (steam cleaner/degreaser).</t>
  </si>
  <si>
    <t>Menghilangkan kotoran, lumpur, oli, dan grease.</t>
  </si>
  <si>
    <t>Pengeringan dan penempatan di area kerja.</t>
  </si>
  <si>
    <t>3. Disassembly (Pembongkaran)</t>
  </si>
  <si>
    <t>Pembongkaran komponen sesuai prosedur OEM.</t>
  </si>
  <si>
    <t>Pemisahan part reusable, repairable, dan scrap.</t>
  </si>
  <si>
    <t>Dokumentasi kondisi part (foto / video).</t>
  </si>
  <si>
    <t>4. Washing Part (Setelah Dibongkar)</t>
  </si>
  <si>
    <t>Pencucian ulang part-part yang sudah dibongkar.</t>
  </si>
  <si>
    <t>Membersihkan oil passage, kerak karbon, scale, sludge.</t>
  </si>
  <si>
    <t>Gunakan washer khusus (solvent / ultrasonic cleaner bila ada).</t>
  </si>
  <si>
    <t>Penataan part bersih di tray sesuai kelompok.</t>
  </si>
  <si>
    <t>5. Measurement &amp; Inspection (Pengukuran &amp; Pemeriksaan)</t>
  </si>
  <si>
    <t>Pengukuran part dengan special tools &amp; measuring instruments.</t>
  </si>
  <si>
    <t>Inspeksi visual (crack, wear, corrosion, scoring).</t>
  </si>
  <si>
    <t>NDT (Non Destructive Test) bila diperlukan.</t>
  </si>
  <si>
    <t>Pencatatan hasil measurement dalam inspection sheet.</t>
  </si>
  <si>
    <t>6. Report Preliminary List (RPL) &amp; Service Damage Report (SDR)</t>
  </si>
  <si>
    <t>Pembuatan RPL: daftar part yang perlu diganti.</t>
  </si>
  <si>
    <t>Pembuatan SDR: laporan kerusakan utama, penyebab, dan rekomendasi.</t>
  </si>
  <si>
    <t>Review bersama Supervisor/Planner.</t>
  </si>
  <si>
    <t>Approval dari user (jika ada mekanisme persetujuan).</t>
  </si>
  <si>
    <t>7. Order Part List (Pengadaan Suku Cadang)</t>
  </si>
  <si>
    <t>Penyusunan part list final.</t>
  </si>
  <si>
    <t>Proses pemesanan part (warehouse/PO ke vendor).</t>
  </si>
  <si>
    <t>Follow-up ketersediaan part &amp; estimasi lead time.</t>
  </si>
  <si>
    <t>8. Repair &amp; Machining (jika diperlukan)</t>
  </si>
  <si>
    <t>Perbaikan part yang masih bisa digunakan (repairable).</t>
  </si>
  <si>
    <t>Proses machining (boring, honing, grinding, balancing, dsb).</t>
  </si>
  <si>
    <t>Quality check hasil machining.</t>
  </si>
  <si>
    <t>9. Assembly (Perakitan)</t>
  </si>
  <si>
    <t>Persiapan assembly area (clean room).</t>
  </si>
  <si>
    <t>Pemasangan part baru &amp; hasil repair sesuai torque spec.</t>
  </si>
  <si>
    <t>Menggunakan tools khusus (torque wrench, dial gauge).</t>
  </si>
  <si>
    <t>Dokumentasi proses assembly.</t>
  </si>
  <si>
    <t>10. Testing &amp; Performance Check</t>
  </si>
  <si>
    <t>Test performance di test bench / unit (engine dyno, transmission test stand).</t>
  </si>
  <si>
    <t>Monitoring parameter sesuai spesifikasi OEM.</t>
  </si>
  <si>
    <t>Adjustment &amp; setting jika diperlukan.</t>
  </si>
  <si>
    <t>Record hasil test.</t>
  </si>
  <si>
    <t>11. Painting &amp; Finishing</t>
  </si>
  <si>
    <t>Pengecatan / coating jika diperlukan.</t>
  </si>
  <si>
    <t>Labeling &amp; tagging part.</t>
  </si>
  <si>
    <t>Pemasangan nameplate atau sticker overhaul.</t>
  </si>
  <si>
    <t>12. Quality Control &amp; Final Inspection</t>
  </si>
  <si>
    <t>QC check oleh inspector / QA.</t>
  </si>
  <si>
    <t>Verifikasi dokumen overhaul (inspection sheet, test report, part list).</t>
  </si>
  <si>
    <t>Approval release dari QA / Supervisor.</t>
  </si>
  <si>
    <t>13. Delivery / Completed</t>
  </si>
  <si>
    <t>Pembuatan dokumen serah terima (delivery report).</t>
  </si>
  <si>
    <t>Penyerahan unit/komponen ke user.</t>
  </si>
  <si>
    <t>Update histori unit dalam sistem maintenance (CMMS).</t>
  </si>
  <si>
    <t>Close job order.</t>
  </si>
  <si>
    <t>Repair &amp; Machining</t>
  </si>
  <si>
    <t>Testing &amp; Performance Check</t>
  </si>
  <si>
    <t>Final Inspection</t>
  </si>
  <si>
    <t xml:space="preserve">Preparation </t>
  </si>
  <si>
    <t>Washing Component</t>
  </si>
  <si>
    <t xml:space="preserve">Disassembly </t>
  </si>
  <si>
    <t>Washing Part After Disasembly</t>
  </si>
  <si>
    <t xml:space="preserve">Measurement &amp; Inspection </t>
  </si>
  <si>
    <t>Report  (RPL) &amp; Strip Down Report (SDR)</t>
  </si>
  <si>
    <t>Plan Day</t>
  </si>
  <si>
    <t>Target Day</t>
  </si>
  <si>
    <t>Order Parts</t>
  </si>
  <si>
    <t>Process Order Parts</t>
  </si>
  <si>
    <t>Start date</t>
  </si>
  <si>
    <t>Finish date</t>
  </si>
  <si>
    <t>COMPONENT GROUP</t>
  </si>
  <si>
    <t>PART NAME</t>
  </si>
  <si>
    <t>Arocs4845</t>
  </si>
  <si>
    <t>Recommended Parts List</t>
  </si>
  <si>
    <t>Eta</t>
  </si>
  <si>
    <t>DA48111</t>
  </si>
  <si>
    <t>7676H  / 204957KM</t>
  </si>
  <si>
    <t>OVH Engine PPA AMI</t>
  </si>
  <si>
    <t>W1T96423120648732</t>
  </si>
  <si>
    <t>471922C0787916</t>
  </si>
  <si>
    <t>AMI</t>
  </si>
  <si>
    <t>WORKSHOP HAJU</t>
  </si>
  <si>
    <t>M Khalim</t>
  </si>
  <si>
    <t>Didik</t>
  </si>
  <si>
    <t>Eko M</t>
  </si>
  <si>
    <t>PPA</t>
  </si>
  <si>
    <t>N</t>
  </si>
  <si>
    <t>Remove Transmission</t>
  </si>
  <si>
    <t>Kendala hujan jam 03.00 - 04.00</t>
  </si>
  <si>
    <t>Check Blowby</t>
  </si>
  <si>
    <t>PPM Unit</t>
  </si>
  <si>
    <t>Pengecekan pada jam 13.00 - 16.00</t>
  </si>
  <si>
    <t>Check air sistem</t>
  </si>
  <si>
    <t>Remove Engine from Unit</t>
  </si>
  <si>
    <t>Temuan hose intake crack</t>
  </si>
  <si>
    <t>Temuan sensor humidity lepas</t>
  </si>
  <si>
    <t>Kendala hujan jam 05.00 - 13.00</t>
  </si>
  <si>
    <t>Andika</t>
  </si>
  <si>
    <t>NF</t>
  </si>
  <si>
    <t>Kendala hujan jam 05.00 - 11.00</t>
  </si>
  <si>
    <t>Make Stand engine</t>
  </si>
  <si>
    <t>Move engine to workshop</t>
  </si>
  <si>
    <t>Continue</t>
  </si>
  <si>
    <t>Remove fuel filter modul</t>
  </si>
  <si>
    <t>Remove turbo</t>
  </si>
  <si>
    <t>Remove Intake</t>
  </si>
  <si>
    <t>Remove Exhaust</t>
  </si>
  <si>
    <t>Remove Hardness engine</t>
  </si>
  <si>
    <t>Remove modul oil cooler</t>
  </si>
  <si>
    <t>Remove fuel system</t>
  </si>
  <si>
    <t>Remove cylinder Head</t>
  </si>
  <si>
    <t>Remove damper</t>
  </si>
  <si>
    <t>Remove Flywel</t>
  </si>
  <si>
    <t>Remove Piston cylinder no 1-6</t>
  </si>
  <si>
    <t>Cleaning Area Engine</t>
  </si>
  <si>
    <t>Make special tools tracker cylinder liner</t>
  </si>
  <si>
    <t>Wraping part</t>
  </si>
  <si>
    <t>Report</t>
  </si>
  <si>
    <t>Remove cylinder liner 3 &amp; 5</t>
  </si>
  <si>
    <t>Syawal</t>
  </si>
  <si>
    <t>Continue RPL</t>
  </si>
  <si>
    <t>RPL</t>
  </si>
  <si>
    <t>SDR</t>
  </si>
  <si>
    <t>Khalim</t>
  </si>
  <si>
    <t>Waiting ETA &amp; Price</t>
  </si>
  <si>
    <t>AROCS 4845k</t>
  </si>
  <si>
    <t>A4710100356</t>
  </si>
  <si>
    <t>A0239975545</t>
  </si>
  <si>
    <t>A0229975345</t>
  </si>
  <si>
    <t>A4710110259</t>
  </si>
  <si>
    <t>A4710303617</t>
  </si>
  <si>
    <t>A4710301240</t>
  </si>
  <si>
    <t>A4710301060</t>
  </si>
  <si>
    <t>A4710300445</t>
  </si>
  <si>
    <t>A4700530158</t>
  </si>
  <si>
    <t>A4710161820</t>
  </si>
  <si>
    <t>A4710160521</t>
  </si>
  <si>
    <t>A4710160480</t>
  </si>
  <si>
    <t>A4710140722</t>
  </si>
  <si>
    <t>A4710150480</t>
  </si>
  <si>
    <t>A0159974946</t>
  </si>
  <si>
    <t>A4720180780</t>
  </si>
  <si>
    <t>A0169975746</t>
  </si>
  <si>
    <t>A4720110280</t>
  </si>
  <si>
    <t>A0179978945</t>
  </si>
  <si>
    <t>A0179978745</t>
  </si>
  <si>
    <t>A0179978845</t>
  </si>
  <si>
    <t>A0000171760</t>
  </si>
  <si>
    <t>A0179978645</t>
  </si>
  <si>
    <t>A0239977145</t>
  </si>
  <si>
    <t>A4579970645</t>
  </si>
  <si>
    <t>A4720980080</t>
  </si>
  <si>
    <t>A4720980880</t>
  </si>
  <si>
    <t>A5411870080</t>
  </si>
  <si>
    <t>A4711420680</t>
  </si>
  <si>
    <t>A4711420180</t>
  </si>
  <si>
    <t>A4711420280</t>
  </si>
  <si>
    <t>A4712030680</t>
  </si>
  <si>
    <t>A4712030780</t>
  </si>
  <si>
    <t>A4721841980</t>
  </si>
  <si>
    <t>A0189973145</t>
  </si>
  <si>
    <t>A4712031180</t>
  </si>
  <si>
    <t>A4702000422</t>
  </si>
  <si>
    <t>A9605285982</t>
  </si>
  <si>
    <t>A4711427404</t>
  </si>
  <si>
    <t>LINER ONLY</t>
  </si>
  <si>
    <t>O-RING</t>
  </si>
  <si>
    <t>OIL SCRAPER RING</t>
  </si>
  <si>
    <t>PISTON</t>
  </si>
  <si>
    <t>PARTS KIT, CRANKSH. BEAR.</t>
  </si>
  <si>
    <t>PARTS KIT, CONNECTING ROD</t>
  </si>
  <si>
    <t>TS FITTED BEARING</t>
  </si>
  <si>
    <t>VALVE STEM SEAL</t>
  </si>
  <si>
    <t>CYLINDER HEAD GASKET</t>
  </si>
  <si>
    <t xml:space="preserve"> SEAL, CYLINDER HEAD COVER</t>
  </si>
  <si>
    <t>CIRCUMFERENTIAL SEAL</t>
  </si>
  <si>
    <t>OIL PAN SEAL</t>
  </si>
  <si>
    <t>SEAL</t>
  </si>
  <si>
    <t>RADIAL SHAFT SEALING RING</t>
  </si>
  <si>
    <t>ELASTOMER METAL SEAL</t>
  </si>
  <si>
    <t>CASSETTE-TYPE SEAL RING</t>
  </si>
  <si>
    <t>BEADED METAL SEAL</t>
  </si>
  <si>
    <t>SEALING RING</t>
  </si>
  <si>
    <t xml:space="preserve">SEALING RING
 </t>
  </si>
  <si>
    <t xml:space="preserve">GASKET Oil return line from exhaust gas turbocharger to crankcase
 </t>
  </si>
  <si>
    <t>SEAL EXHAUST LINE AT TURBOCHARGER</t>
  </si>
  <si>
    <t>METAL SEAL, MULTI-LAYER CYLINDERS NOS.1-3</t>
  </si>
  <si>
    <t>METAL SEAL, MULTI-LAYER CYLINDERS NOS.4-6</t>
  </si>
  <si>
    <t>SEAL EXHAUST COOLER AT CYLINDER HEAD CYLINDERS 1-3</t>
  </si>
  <si>
    <t xml:space="preserve">SEAL EXHAUST COOLER AT CYLINDER HEAD CYLINDERS 4-6
 </t>
  </si>
  <si>
    <t>SEAL OIL COOLER,OIL FILTER ON CYLINDER CRANKCASE</t>
  </si>
  <si>
    <t>VISCOUS CLUTCH</t>
  </si>
  <si>
    <t>ACCORDIAN HOSE</t>
  </si>
  <si>
    <t>EGR LINE</t>
  </si>
  <si>
    <t>BASIC OVH</t>
  </si>
  <si>
    <t>PISTON SCRATCH</t>
  </si>
  <si>
    <t>INTERNAL SHORT</t>
  </si>
  <si>
    <t>CRACK</t>
  </si>
  <si>
    <t>MOVING PART ENGINE</t>
  </si>
  <si>
    <t>ENGINE HOUSING CYLINDER HEAD</t>
  </si>
  <si>
    <t>OIL PAN</t>
  </si>
  <si>
    <t>TIMING CASE</t>
  </si>
  <si>
    <t>FUEL SYSTEM</t>
  </si>
  <si>
    <t>AIR COMPRESSORE</t>
  </si>
  <si>
    <t>AIR INTAKE</t>
  </si>
  <si>
    <t>EXHAUST SYSTEM</t>
  </si>
  <si>
    <t>EGR SYSTEM</t>
  </si>
  <si>
    <t>ENGINE LUBRICATION</t>
  </si>
  <si>
    <t>TURBOCHARGER</t>
  </si>
  <si>
    <t>ENGINE COOLING</t>
  </si>
  <si>
    <t>1. Waiting penarikan part
2. Waiting SDR</t>
  </si>
  <si>
    <t>waiting part</t>
  </si>
  <si>
    <t>Quotation</t>
  </si>
  <si>
    <t>Iqbal</t>
  </si>
  <si>
    <t>STO/DO/PO</t>
  </si>
  <si>
    <t>ROBBING</t>
  </si>
  <si>
    <t>Waiting Part</t>
  </si>
  <si>
    <t>Waiting Part Fulfill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</si>
</sst>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[$-421]General"/>
    <numFmt numFmtId="167" formatCode="[$-409]dd\-mmm\-yy;@"/>
    <numFmt numFmtId="168" formatCode="dd/mm/yyyy;@"/>
    <numFmt numFmtId="169" formatCode="[$-F800]dddd\,\ mmmm\ dd\,\ yyyy"/>
    <numFmt numFmtId="170" formatCode="0.0"/>
    <numFmt numFmtId="171" formatCode="0.0%"/>
  </numFmts>
  <fonts count="67" x14ac:knownFonts="1">
    <font>
      <sz val="11"/>
      <color theme="1"/>
      <name val="Calibri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</font>
    <font>
      <sz val="10"/>
      <name val="Courier New"/>
      <family val="3"/>
    </font>
    <font>
      <sz val="12"/>
      <color theme="1"/>
      <name val="Times New Roman"/>
      <family val="1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b/>
      <sz val="16"/>
      <color indexed="8"/>
      <name val="Calibri"/>
      <family val="2"/>
    </font>
    <font>
      <b/>
      <sz val="11"/>
      <color theme="1"/>
      <name val="Calibri"/>
      <family val="2"/>
    </font>
    <font>
      <b/>
      <sz val="11"/>
      <color indexed="8"/>
      <name val="Calibri"/>
      <family val="2"/>
    </font>
    <font>
      <b/>
      <sz val="20"/>
      <color indexed="8"/>
      <name val="Calibri"/>
      <family val="2"/>
    </font>
    <font>
      <b/>
      <i/>
      <u/>
      <sz val="11"/>
      <color indexed="10"/>
      <name val="Calibri"/>
      <family val="2"/>
    </font>
    <font>
      <i/>
      <sz val="10"/>
      <color indexed="8"/>
      <name val="Calibri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28"/>
      <name val="Arial"/>
      <family val="2"/>
    </font>
    <font>
      <sz val="11"/>
      <name val="Arial"/>
      <family val="2"/>
    </font>
    <font>
      <sz val="16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4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b/>
      <sz val="18"/>
      <color theme="1"/>
      <name val="Arial"/>
      <family val="2"/>
    </font>
    <font>
      <b/>
      <sz val="24"/>
      <color theme="1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sz val="9"/>
      <color indexed="8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sz val="9"/>
      <color theme="1"/>
      <name val="Bookman Old Style"/>
      <family val="1"/>
    </font>
    <font>
      <sz val="8"/>
      <color theme="1"/>
      <name val="Bookman Old Style"/>
      <family val="1"/>
    </font>
    <font>
      <sz val="9"/>
      <color rgb="FFFF0000"/>
      <name val="Arial"/>
      <family val="2"/>
    </font>
    <font>
      <sz val="9"/>
      <name val="Bookman Old Style"/>
      <family val="1"/>
    </font>
    <font>
      <sz val="9"/>
      <color indexed="12"/>
      <name val="Bookman Old Style"/>
      <family val="1"/>
    </font>
    <font>
      <sz val="8"/>
      <color rgb="FF002060"/>
      <name val="Bookman Old Style"/>
      <family val="1"/>
    </font>
    <font>
      <sz val="9"/>
      <color rgb="FF002060"/>
      <name val="Bookman Old Style"/>
      <family val="1"/>
    </font>
    <font>
      <sz val="11"/>
      <color theme="1"/>
      <name val="Calibri"/>
      <family val="2"/>
    </font>
    <font>
      <sz val="9"/>
      <color theme="1"/>
      <name val="Arial"/>
      <family val="2"/>
    </font>
    <font>
      <sz val="11"/>
      <color indexed="8"/>
      <name val="Calibri"/>
      <family val="2"/>
    </font>
    <font>
      <sz val="12"/>
      <color theme="1"/>
      <name val="Times New Roman"/>
      <family val="1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Courier New"/>
      <family val="3"/>
    </font>
    <font>
      <b/>
      <sz val="9"/>
      <color theme="1"/>
      <name val="Arial"/>
      <family val="2"/>
    </font>
    <font>
      <sz val="8"/>
      <color rgb="FFFF0000"/>
      <name val="Bookman Old Style"/>
      <family val="1"/>
    </font>
    <font>
      <sz val="9"/>
      <color rgb="FFFF0000"/>
      <name val="Bookman Old Style"/>
      <family val="1"/>
    </font>
    <font>
      <sz val="11"/>
      <color rgb="FFFF0000"/>
      <name val="Calibri"/>
      <family val="2"/>
    </font>
    <font>
      <b/>
      <sz val="10"/>
      <color rgb="FF000000"/>
      <name val="Calibri"/>
      <family val="2"/>
    </font>
    <font>
      <sz val="11"/>
      <color theme="0"/>
      <name val="Calibri"/>
      <family val="2"/>
    </font>
    <font>
      <b/>
      <sz val="18"/>
      <color theme="1"/>
      <name val="Calibri"/>
      <family val="2"/>
    </font>
    <font>
      <b/>
      <sz val="14"/>
      <color indexed="8"/>
      <name val="Calibri"/>
      <family val="2"/>
    </font>
    <font>
      <b/>
      <sz val="9"/>
      <color theme="1"/>
      <name val="Segoe UI Light"/>
      <family val="2"/>
    </font>
  </fonts>
  <fills count="16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FF00"/>
        <bgColor indexed="26"/>
      </patternFill>
    </fill>
    <fill>
      <patternFill patternType="solid">
        <fgColor rgb="FF00B050"/>
        <bgColor indexed="26"/>
      </patternFill>
    </fill>
    <fill>
      <patternFill patternType="solid">
        <fgColor rgb="FF92D050"/>
        <bgColor indexed="26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</fills>
  <borders count="1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0"/>
      </right>
      <top style="thin">
        <color indexed="0"/>
      </top>
      <bottom/>
      <diagonal/>
    </border>
    <border>
      <left/>
      <right style="thin">
        <color indexed="0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2">
    <xf numFmtId="0" fontId="0" fillId="0" borderId="0"/>
    <xf numFmtId="0" fontId="27" fillId="0" borderId="0"/>
    <xf numFmtId="9" fontId="27" fillId="0" borderId="0" applyFont="0" applyFill="0" applyBorder="0" applyAlignment="0" applyProtection="0"/>
    <xf numFmtId="166" fontId="2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7" fillId="0" borderId="0"/>
    <xf numFmtId="0" fontId="27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3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9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8" fillId="0" borderId="0"/>
    <xf numFmtId="0" fontId="5" fillId="0" borderId="0"/>
    <xf numFmtId="0" fontId="9" fillId="0" borderId="0"/>
    <xf numFmtId="0" fontId="27" fillId="0" borderId="0"/>
    <xf numFmtId="0" fontId="3" fillId="0" borderId="0"/>
    <xf numFmtId="0" fontId="4" fillId="0" borderId="0"/>
    <xf numFmtId="0" fontId="3" fillId="0" borderId="0"/>
    <xf numFmtId="0" fontId="27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27" fillId="0" borderId="0"/>
    <xf numFmtId="0" fontId="9" fillId="2" borderId="0">
      <protection locked="0"/>
    </xf>
    <xf numFmtId="0" fontId="6" fillId="0" borderId="0"/>
    <xf numFmtId="9" fontId="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1" fillId="0" borderId="0" applyBorder="0"/>
    <xf numFmtId="0" fontId="53" fillId="11" borderId="0" applyBorder="0">
      <protection locked="0"/>
    </xf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0" fontId="51" fillId="0" borderId="0" applyBorder="0"/>
    <xf numFmtId="0" fontId="57" fillId="0" borderId="0" applyBorder="0"/>
    <xf numFmtId="0" fontId="51" fillId="0" borderId="0" applyBorder="0"/>
    <xf numFmtId="0" fontId="51" fillId="0" borderId="0" applyBorder="0"/>
    <xf numFmtId="0" fontId="51" fillId="0" borderId="0" applyBorder="0"/>
    <xf numFmtId="0" fontId="51" fillId="0" borderId="0" applyBorder="0"/>
    <xf numFmtId="0" fontId="57" fillId="0" borderId="0" applyBorder="0"/>
    <xf numFmtId="0" fontId="51" fillId="0" borderId="0" applyBorder="0"/>
    <xf numFmtId="0" fontId="51" fillId="0" borderId="0" applyBorder="0"/>
    <xf numFmtId="0" fontId="56" fillId="0" borderId="0" applyBorder="0"/>
    <xf numFmtId="0" fontId="56" fillId="0" borderId="0" applyBorder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5" fillId="0" borderId="0" applyBorder="0"/>
    <xf numFmtId="0" fontId="56" fillId="0" borderId="0" applyBorder="0"/>
    <xf numFmtId="9" fontId="51" fillId="0" borderId="0" applyFont="0" applyFill="0" applyBorder="0" applyAlignment="0" applyProtection="0"/>
    <xf numFmtId="0" fontId="51" fillId="0" borderId="0" applyBorder="0"/>
    <xf numFmtId="0" fontId="56" fillId="0" borderId="0" applyBorder="0"/>
    <xf numFmtId="0" fontId="51" fillId="0" borderId="0" applyBorder="0"/>
    <xf numFmtId="0" fontId="56" fillId="0" borderId="0" applyBorder="0"/>
    <xf numFmtId="0" fontId="51" fillId="0" borderId="0" applyBorder="0"/>
    <xf numFmtId="0" fontId="56" fillId="0" borderId="0" applyBorder="0"/>
    <xf numFmtId="166" fontId="55" fillId="0" borderId="0" applyBorder="0"/>
    <xf numFmtId="9" fontId="56" fillId="0" borderId="0" applyFont="0" applyFill="0" applyBorder="0" applyAlignment="0" applyProtection="0"/>
    <xf numFmtId="41" fontId="51" fillId="0" borderId="0" applyFont="0" applyFill="0" applyBorder="0" applyAlignment="0" applyProtection="0"/>
    <xf numFmtId="0" fontId="53" fillId="0" borderId="0" applyBorder="0"/>
    <xf numFmtId="0" fontId="51" fillId="0" borderId="0" applyBorder="0"/>
    <xf numFmtId="41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 applyBorder="0"/>
    <xf numFmtId="0" fontId="57" fillId="0" borderId="0" applyBorder="0"/>
    <xf numFmtId="0" fontId="54" fillId="0" borderId="0" applyBorder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0" fontId="1" fillId="0" borderId="0"/>
  </cellStyleXfs>
  <cellXfs count="496">
    <xf numFmtId="0" fontId="0" fillId="0" borderId="0" xfId="0"/>
    <xf numFmtId="0" fontId="27" fillId="0" borderId="0" xfId="1"/>
    <xf numFmtId="0" fontId="9" fillId="0" borderId="4" xfId="1" applyFont="1" applyBorder="1"/>
    <xf numFmtId="0" fontId="9" fillId="0" borderId="5" xfId="1" applyFont="1" applyBorder="1" applyAlignment="1">
      <alignment horizontal="center"/>
    </xf>
    <xf numFmtId="15" fontId="9" fillId="0" borderId="6" xfId="1" applyNumberFormat="1" applyFont="1" applyBorder="1" applyAlignment="1">
      <alignment horizontal="left"/>
    </xf>
    <xf numFmtId="0" fontId="27" fillId="0" borderId="0" xfId="1" applyAlignment="1">
      <alignment horizontal="left"/>
    </xf>
    <xf numFmtId="0" fontId="9" fillId="0" borderId="6" xfId="1" applyFont="1" applyBorder="1" applyAlignment="1">
      <alignment horizontal="left"/>
    </xf>
    <xf numFmtId="1" fontId="9" fillId="0" borderId="6" xfId="1" applyNumberFormat="1" applyFont="1" applyBorder="1" applyAlignment="1">
      <alignment horizontal="left"/>
    </xf>
    <xf numFmtId="0" fontId="12" fillId="0" borderId="5" xfId="1" applyFont="1" applyBorder="1" applyAlignment="1">
      <alignment horizontal="center"/>
    </xf>
    <xf numFmtId="10" fontId="10" fillId="0" borderId="10" xfId="2" applyNumberFormat="1" applyFont="1" applyBorder="1" applyAlignment="1">
      <alignment horizontal="center" vertical="center"/>
    </xf>
    <xf numFmtId="164" fontId="0" fillId="0" borderId="0" xfId="38" applyFont="1"/>
    <xf numFmtId="0" fontId="16" fillId="5" borderId="18" xfId="4" applyFont="1" applyFill="1" applyBorder="1"/>
    <xf numFmtId="0" fontId="16" fillId="5" borderId="0" xfId="4" applyFont="1" applyFill="1" applyAlignment="1">
      <alignment horizontal="center"/>
    </xf>
    <xf numFmtId="0" fontId="16" fillId="5" borderId="0" xfId="4" applyFont="1" applyFill="1"/>
    <xf numFmtId="0" fontId="17" fillId="5" borderId="0" xfId="4" applyFont="1" applyFill="1"/>
    <xf numFmtId="0" fontId="17" fillId="5" borderId="0" xfId="4" applyFont="1" applyFill="1" applyAlignment="1">
      <alignment horizontal="center"/>
    </xf>
    <xf numFmtId="0" fontId="3" fillId="0" borderId="0" xfId="4"/>
    <xf numFmtId="0" fontId="18" fillId="5" borderId="18" xfId="4" applyFont="1" applyFill="1" applyBorder="1" applyAlignment="1">
      <alignment vertical="center"/>
    </xf>
    <xf numFmtId="0" fontId="16" fillId="5" borderId="0" xfId="0" applyFont="1" applyFill="1"/>
    <xf numFmtId="0" fontId="18" fillId="5" borderId="22" xfId="4" applyFont="1" applyFill="1" applyBorder="1" applyAlignment="1">
      <alignment horizontal="center" vertical="center"/>
    </xf>
    <xf numFmtId="0" fontId="16" fillId="5" borderId="27" xfId="4" applyFont="1" applyFill="1" applyBorder="1" applyAlignment="1">
      <alignment horizontal="center"/>
    </xf>
    <xf numFmtId="0" fontId="16" fillId="0" borderId="0" xfId="4" applyFont="1"/>
    <xf numFmtId="0" fontId="16" fillId="5" borderId="19" xfId="4" applyFont="1" applyFill="1" applyBorder="1" applyAlignment="1">
      <alignment horizontal="center"/>
    </xf>
    <xf numFmtId="0" fontId="16" fillId="5" borderId="20" xfId="4" applyFont="1" applyFill="1" applyBorder="1" applyAlignment="1">
      <alignment horizontal="center"/>
    </xf>
    <xf numFmtId="0" fontId="16" fillId="5" borderId="23" xfId="4" applyFont="1" applyFill="1" applyBorder="1" applyAlignment="1">
      <alignment horizontal="center"/>
    </xf>
    <xf numFmtId="0" fontId="16" fillId="5" borderId="23" xfId="4" applyFont="1" applyFill="1" applyBorder="1"/>
    <xf numFmtId="0" fontId="16" fillId="5" borderId="28" xfId="4" applyFont="1" applyFill="1" applyBorder="1"/>
    <xf numFmtId="0" fontId="16" fillId="5" borderId="24" xfId="4" applyFont="1" applyFill="1" applyBorder="1"/>
    <xf numFmtId="0" fontId="20" fillId="5" borderId="18" xfId="4" applyFont="1" applyFill="1" applyBorder="1"/>
    <xf numFmtId="0" fontId="18" fillId="7" borderId="22" xfId="4" applyFont="1" applyFill="1" applyBorder="1" applyAlignment="1">
      <alignment horizontal="center" vertical="center"/>
    </xf>
    <xf numFmtId="0" fontId="18" fillId="7" borderId="24" xfId="4" applyFont="1" applyFill="1" applyBorder="1" applyAlignment="1">
      <alignment horizontal="center" vertical="center"/>
    </xf>
    <xf numFmtId="0" fontId="21" fillId="5" borderId="28" xfId="4" applyFont="1" applyFill="1" applyBorder="1" applyAlignment="1">
      <alignment horizontal="left" vertical="center"/>
    </xf>
    <xf numFmtId="0" fontId="21" fillId="5" borderId="24" xfId="4" applyFont="1" applyFill="1" applyBorder="1" applyAlignment="1">
      <alignment horizontal="left" vertical="center"/>
    </xf>
    <xf numFmtId="0" fontId="18" fillId="5" borderId="8" xfId="4" applyFont="1" applyFill="1" applyBorder="1" applyAlignment="1">
      <alignment horizontal="left" vertical="center"/>
    </xf>
    <xf numFmtId="0" fontId="18" fillId="5" borderId="34" xfId="4" applyFont="1" applyFill="1" applyBorder="1" applyAlignment="1">
      <alignment horizontal="left" vertical="center"/>
    </xf>
    <xf numFmtId="0" fontId="22" fillId="5" borderId="18" xfId="4" applyFont="1" applyFill="1" applyBorder="1"/>
    <xf numFmtId="0" fontId="22" fillId="5" borderId="25" xfId="4" applyFont="1" applyFill="1" applyBorder="1" applyAlignment="1">
      <alignment horizontal="center"/>
    </xf>
    <xf numFmtId="0" fontId="22" fillId="5" borderId="32" xfId="4" applyFont="1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29" fillId="5" borderId="28" xfId="4" applyFont="1" applyFill="1" applyBorder="1" applyAlignment="1">
      <alignment horizontal="left" vertical="center"/>
    </xf>
    <xf numFmtId="0" fontId="30" fillId="5" borderId="8" xfId="4" applyFont="1" applyFill="1" applyBorder="1" applyAlignment="1">
      <alignment horizontal="left" vertical="center"/>
    </xf>
    <xf numFmtId="9" fontId="0" fillId="0" borderId="0" xfId="37" applyFont="1"/>
    <xf numFmtId="0" fontId="28" fillId="0" borderId="0" xfId="0" applyFont="1"/>
    <xf numFmtId="0" fontId="31" fillId="0" borderId="0" xfId="0" applyFont="1"/>
    <xf numFmtId="0" fontId="32" fillId="0" borderId="0" xfId="0" applyFont="1"/>
    <xf numFmtId="0" fontId="34" fillId="0" borderId="0" xfId="0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33" fillId="4" borderId="11" xfId="0" applyFont="1" applyFill="1" applyBorder="1" applyAlignment="1">
      <alignment vertical="center"/>
    </xf>
    <xf numFmtId="0" fontId="33" fillId="4" borderId="15" xfId="0" applyFont="1" applyFill="1" applyBorder="1" applyAlignment="1">
      <alignment vertical="center"/>
    </xf>
    <xf numFmtId="0" fontId="33" fillId="4" borderId="37" xfId="0" applyFont="1" applyFill="1" applyBorder="1" applyAlignment="1">
      <alignment vertical="center"/>
    </xf>
    <xf numFmtId="0" fontId="33" fillId="4" borderId="36" xfId="0" applyFont="1" applyFill="1" applyBorder="1" applyAlignment="1">
      <alignment vertical="center"/>
    </xf>
    <xf numFmtId="0" fontId="33" fillId="4" borderId="10" xfId="0" applyFont="1" applyFill="1" applyBorder="1" applyAlignment="1">
      <alignment vertical="center"/>
    </xf>
    <xf numFmtId="0" fontId="37" fillId="0" borderId="0" xfId="0" applyFont="1"/>
    <xf numFmtId="0" fontId="33" fillId="4" borderId="16" xfId="0" applyFont="1" applyFill="1" applyBorder="1" applyAlignment="1">
      <alignment vertical="center"/>
    </xf>
    <xf numFmtId="0" fontId="33" fillId="4" borderId="0" xfId="0" applyFont="1" applyFill="1" applyAlignment="1">
      <alignment vertical="center"/>
    </xf>
    <xf numFmtId="0" fontId="33" fillId="4" borderId="7" xfId="0" applyFont="1" applyFill="1" applyBorder="1" applyAlignment="1">
      <alignment vertical="center"/>
    </xf>
    <xf numFmtId="0" fontId="33" fillId="4" borderId="47" xfId="0" applyFont="1" applyFill="1" applyBorder="1" applyAlignment="1">
      <alignment vertical="center"/>
    </xf>
    <xf numFmtId="0" fontId="33" fillId="4" borderId="48" xfId="0" applyFont="1" applyFill="1" applyBorder="1" applyAlignment="1">
      <alignment vertical="center"/>
    </xf>
    <xf numFmtId="0" fontId="33" fillId="4" borderId="13" xfId="0" applyFont="1" applyFill="1" applyBorder="1" applyAlignment="1">
      <alignment vertical="center"/>
    </xf>
    <xf numFmtId="0" fontId="33" fillId="4" borderId="16" xfId="0" applyFont="1" applyFill="1" applyBorder="1"/>
    <xf numFmtId="0" fontId="33" fillId="4" borderId="0" xfId="0" applyFont="1" applyFill="1"/>
    <xf numFmtId="0" fontId="33" fillId="4" borderId="7" xfId="0" applyFont="1" applyFill="1" applyBorder="1"/>
    <xf numFmtId="0" fontId="33" fillId="4" borderId="47" xfId="0" applyFont="1" applyFill="1" applyBorder="1"/>
    <xf numFmtId="0" fontId="33" fillId="4" borderId="48" xfId="0" applyFont="1" applyFill="1" applyBorder="1"/>
    <xf numFmtId="0" fontId="33" fillId="4" borderId="13" xfId="0" applyFont="1" applyFill="1" applyBorder="1"/>
    <xf numFmtId="0" fontId="38" fillId="0" borderId="52" xfId="0" applyFont="1" applyBorder="1" applyAlignment="1">
      <alignment vertical="center"/>
    </xf>
    <xf numFmtId="0" fontId="38" fillId="0" borderId="52" xfId="0" applyFont="1" applyBorder="1" applyAlignment="1">
      <alignment horizontal="center" vertical="center"/>
    </xf>
    <xf numFmtId="0" fontId="33" fillId="0" borderId="52" xfId="0" applyFont="1" applyBorder="1" applyAlignment="1">
      <alignment vertical="top" wrapText="1"/>
    </xf>
    <xf numFmtId="0" fontId="33" fillId="0" borderId="9" xfId="0" applyFont="1" applyBorder="1" applyAlignment="1">
      <alignment vertical="top" wrapText="1"/>
    </xf>
    <xf numFmtId="0" fontId="33" fillId="4" borderId="14" xfId="0" applyFont="1" applyFill="1" applyBorder="1"/>
    <xf numFmtId="0" fontId="33" fillId="4" borderId="5" xfId="0" applyFont="1" applyFill="1" applyBorder="1"/>
    <xf numFmtId="0" fontId="33" fillId="4" borderId="39" xfId="0" applyFont="1" applyFill="1" applyBorder="1"/>
    <xf numFmtId="0" fontId="33" fillId="4" borderId="38" xfId="0" applyFont="1" applyFill="1" applyBorder="1"/>
    <xf numFmtId="0" fontId="33" fillId="4" borderId="6" xfId="0" applyFont="1" applyFill="1" applyBorder="1"/>
    <xf numFmtId="0" fontId="38" fillId="0" borderId="5" xfId="0" applyFont="1" applyBorder="1" applyAlignment="1">
      <alignment vertical="center"/>
    </xf>
    <xf numFmtId="0" fontId="38" fillId="0" borderId="5" xfId="0" applyFont="1" applyBorder="1" applyAlignment="1">
      <alignment horizontal="center" vertical="center"/>
    </xf>
    <xf numFmtId="0" fontId="31" fillId="0" borderId="6" xfId="0" applyFont="1" applyBorder="1" applyAlignment="1">
      <alignment vertical="center"/>
    </xf>
    <xf numFmtId="0" fontId="37" fillId="10" borderId="45" xfId="0" applyFont="1" applyFill="1" applyBorder="1" applyAlignment="1">
      <alignment horizontal="center" vertical="center"/>
    </xf>
    <xf numFmtId="0" fontId="37" fillId="10" borderId="35" xfId="0" applyFont="1" applyFill="1" applyBorder="1" applyAlignment="1">
      <alignment horizontal="center" vertical="center"/>
    </xf>
    <xf numFmtId="0" fontId="33" fillId="0" borderId="34" xfId="0" applyFont="1" applyBorder="1" applyAlignment="1">
      <alignment vertical="top"/>
    </xf>
    <xf numFmtId="0" fontId="33" fillId="10" borderId="33" xfId="0" applyFont="1" applyFill="1" applyBorder="1" applyAlignment="1">
      <alignment vertical="top"/>
    </xf>
    <xf numFmtId="0" fontId="33" fillId="0" borderId="33" xfId="0" applyFont="1" applyBorder="1" applyAlignment="1">
      <alignment horizontal="center" vertical="top"/>
    </xf>
    <xf numFmtId="0" fontId="33" fillId="0" borderId="49" xfId="0" applyFont="1" applyBorder="1" applyAlignment="1">
      <alignment vertical="top"/>
    </xf>
    <xf numFmtId="169" fontId="33" fillId="0" borderId="33" xfId="0" applyNumberFormat="1" applyFont="1" applyBorder="1" applyAlignment="1">
      <alignment vertical="top"/>
    </xf>
    <xf numFmtId="169" fontId="33" fillId="0" borderId="8" xfId="0" applyNumberFormat="1" applyFont="1" applyBorder="1" applyAlignment="1">
      <alignment vertical="top"/>
    </xf>
    <xf numFmtId="169" fontId="33" fillId="0" borderId="34" xfId="0" applyNumberFormat="1" applyFont="1" applyBorder="1" applyAlignment="1">
      <alignment vertical="top"/>
    </xf>
    <xf numFmtId="0" fontId="33" fillId="0" borderId="34" xfId="0" applyFont="1" applyBorder="1" applyAlignment="1">
      <alignment horizontal="center" vertical="top"/>
    </xf>
    <xf numFmtId="0" fontId="33" fillId="0" borderId="61" xfId="0" applyFont="1" applyBorder="1" applyAlignment="1">
      <alignment horizontal="center" vertical="top"/>
    </xf>
    <xf numFmtId="169" fontId="33" fillId="0" borderId="62" xfId="0" applyNumberFormat="1" applyFont="1" applyBorder="1" applyAlignment="1">
      <alignment vertical="top"/>
    </xf>
    <xf numFmtId="169" fontId="33" fillId="0" borderId="17" xfId="0" applyNumberFormat="1" applyFont="1" applyBorder="1" applyAlignment="1">
      <alignment vertical="top"/>
    </xf>
    <xf numFmtId="169" fontId="33" fillId="0" borderId="63" xfId="0" applyNumberFormat="1" applyFont="1" applyBorder="1" applyAlignment="1">
      <alignment vertical="top"/>
    </xf>
    <xf numFmtId="0" fontId="33" fillId="0" borderId="62" xfId="0" applyFont="1" applyBorder="1" applyAlignment="1">
      <alignment horizontal="center" vertical="top"/>
    </xf>
    <xf numFmtId="0" fontId="33" fillId="0" borderId="63" xfId="0" applyFont="1" applyBorder="1" applyAlignment="1">
      <alignment horizontal="center" vertical="top"/>
    </xf>
    <xf numFmtId="0" fontId="33" fillId="0" borderId="63" xfId="0" applyFont="1" applyBorder="1" applyAlignment="1">
      <alignment vertical="top"/>
    </xf>
    <xf numFmtId="0" fontId="33" fillId="10" borderId="5" xfId="0" applyFont="1" applyFill="1" applyBorder="1" applyAlignment="1">
      <alignment vertical="top"/>
    </xf>
    <xf numFmtId="2" fontId="33" fillId="4" borderId="7" xfId="0" applyNumberFormat="1" applyFont="1" applyFill="1" applyBorder="1"/>
    <xf numFmtId="0" fontId="33" fillId="0" borderId="0" xfId="0" applyFont="1" applyAlignment="1">
      <alignment vertical="top"/>
    </xf>
    <xf numFmtId="0" fontId="33" fillId="0" borderId="35" xfId="0" applyFont="1" applyBorder="1" applyAlignment="1">
      <alignment vertical="top"/>
    </xf>
    <xf numFmtId="0" fontId="33" fillId="4" borderId="7" xfId="0" applyFont="1" applyFill="1" applyBorder="1" applyAlignment="1">
      <alignment horizontal="left"/>
    </xf>
    <xf numFmtId="1" fontId="33" fillId="4" borderId="7" xfId="0" applyNumberFormat="1" applyFont="1" applyFill="1" applyBorder="1" applyAlignment="1">
      <alignment horizontal="left"/>
    </xf>
    <xf numFmtId="0" fontId="22" fillId="0" borderId="33" xfId="6" applyFont="1" applyBorder="1" applyAlignment="1">
      <alignment horizontal="left" vertical="center"/>
    </xf>
    <xf numFmtId="3" fontId="18" fillId="5" borderId="22" xfId="4" applyNumberFormat="1" applyFont="1" applyFill="1" applyBorder="1" applyAlignment="1">
      <alignment horizontal="center" vertical="center"/>
    </xf>
    <xf numFmtId="0" fontId="41" fillId="0" borderId="66" xfId="0" applyFont="1" applyBorder="1" applyAlignment="1">
      <alignment vertical="top"/>
    </xf>
    <xf numFmtId="0" fontId="41" fillId="10" borderId="64" xfId="0" applyFont="1" applyFill="1" applyBorder="1" applyAlignment="1">
      <alignment vertical="top"/>
    </xf>
    <xf numFmtId="14" fontId="9" fillId="0" borderId="6" xfId="1" applyNumberFormat="1" applyFont="1" applyBorder="1" applyAlignment="1">
      <alignment horizontal="left"/>
    </xf>
    <xf numFmtId="0" fontId="33" fillId="0" borderId="64" xfId="0" applyFont="1" applyBorder="1" applyAlignment="1">
      <alignment horizontal="center" vertical="top"/>
    </xf>
    <xf numFmtId="0" fontId="0" fillId="0" borderId="67" xfId="0" applyBorder="1" applyAlignment="1">
      <alignment horizontal="center"/>
    </xf>
    <xf numFmtId="0" fontId="22" fillId="5" borderId="23" xfId="4" applyFont="1" applyFill="1" applyBorder="1" applyAlignment="1">
      <alignment horizontal="left" vertical="center"/>
    </xf>
    <xf numFmtId="1" fontId="25" fillId="0" borderId="0" xfId="29" applyNumberFormat="1" applyFont="1" applyFill="1" applyBorder="1" applyAlignment="1">
      <alignment horizontal="center" vertical="center" wrapText="1"/>
    </xf>
    <xf numFmtId="16" fontId="26" fillId="0" borderId="0" xfId="29" applyNumberFormat="1" applyFont="1" applyFill="1" applyBorder="1" applyAlignment="1">
      <alignment horizontal="center" vertical="center" shrinkToFit="1"/>
    </xf>
    <xf numFmtId="10" fontId="26" fillId="0" borderId="0" xfId="29" applyNumberFormat="1" applyFont="1" applyFill="1" applyBorder="1" applyAlignment="1">
      <alignment horizontal="right" vertical="center" shrinkToFit="1"/>
    </xf>
    <xf numFmtId="10" fontId="0" fillId="0" borderId="0" xfId="35" applyNumberFormat="1" applyFont="1" applyBorder="1"/>
    <xf numFmtId="1" fontId="24" fillId="0" borderId="0" xfId="1" applyNumberFormat="1" applyFont="1" applyAlignment="1">
      <alignment vertical="center" wrapText="1"/>
    </xf>
    <xf numFmtId="0" fontId="43" fillId="0" borderId="68" xfId="0" applyFont="1" applyBorder="1" applyAlignment="1">
      <alignment horizontal="center" vertical="center"/>
    </xf>
    <xf numFmtId="0" fontId="46" fillId="0" borderId="68" xfId="0" applyFont="1" applyBorder="1" applyAlignment="1">
      <alignment horizontal="center" vertical="center"/>
    </xf>
    <xf numFmtId="0" fontId="43" fillId="0" borderId="69" xfId="0" applyFont="1" applyBorder="1" applyAlignment="1">
      <alignment horizontal="center" vertical="center"/>
    </xf>
    <xf numFmtId="16" fontId="0" fillId="0" borderId="67" xfId="0" applyNumberFormat="1" applyBorder="1" applyAlignment="1">
      <alignment horizontal="center"/>
    </xf>
    <xf numFmtId="0" fontId="18" fillId="8" borderId="76" xfId="4" applyFont="1" applyFill="1" applyBorder="1" applyAlignment="1">
      <alignment horizontal="center" vertical="center"/>
    </xf>
    <xf numFmtId="0" fontId="33" fillId="0" borderId="73" xfId="0" applyFont="1" applyBorder="1" applyAlignment="1">
      <alignment vertical="top"/>
    </xf>
    <xf numFmtId="0" fontId="52" fillId="10" borderId="71" xfId="39" applyFont="1" applyFill="1" applyBorder="1" applyAlignment="1">
      <alignment vertical="top"/>
    </xf>
    <xf numFmtId="0" fontId="52" fillId="0" borderId="71" xfId="39" applyFont="1" applyBorder="1" applyAlignment="1">
      <alignment horizontal="center" vertical="top"/>
    </xf>
    <xf numFmtId="0" fontId="52" fillId="0" borderId="72" xfId="64" applyFont="1" applyBorder="1" applyAlignment="1">
      <alignment vertical="top"/>
    </xf>
    <xf numFmtId="0" fontId="52" fillId="0" borderId="71" xfId="64" applyFont="1" applyBorder="1" applyAlignment="1">
      <alignment vertical="top"/>
    </xf>
    <xf numFmtId="0" fontId="52" fillId="0" borderId="73" xfId="64" applyFont="1" applyBorder="1" applyAlignment="1">
      <alignment vertical="top"/>
    </xf>
    <xf numFmtId="0" fontId="52" fillId="10" borderId="71" xfId="64" applyFont="1" applyFill="1" applyBorder="1" applyAlignment="1">
      <alignment vertical="top"/>
    </xf>
    <xf numFmtId="0" fontId="52" fillId="0" borderId="71" xfId="64" applyFont="1" applyBorder="1" applyAlignment="1">
      <alignment horizontal="center" vertical="top"/>
    </xf>
    <xf numFmtId="0" fontId="52" fillId="10" borderId="71" xfId="0" applyFont="1" applyFill="1" applyBorder="1" applyAlignment="1">
      <alignment vertical="top"/>
    </xf>
    <xf numFmtId="0" fontId="52" fillId="0" borderId="71" xfId="0" applyFont="1" applyBorder="1" applyAlignment="1">
      <alignment horizontal="center" vertical="top"/>
    </xf>
    <xf numFmtId="0" fontId="16" fillId="5" borderId="88" xfId="4" applyFont="1" applyFill="1" applyBorder="1" applyAlignment="1">
      <alignment horizontal="center"/>
    </xf>
    <xf numFmtId="0" fontId="16" fillId="5" borderId="25" xfId="4" applyFont="1" applyFill="1" applyBorder="1" applyAlignment="1">
      <alignment horizontal="center" vertical="center"/>
    </xf>
    <xf numFmtId="0" fontId="21" fillId="7" borderId="88" xfId="4" applyFont="1" applyFill="1" applyBorder="1" applyAlignment="1">
      <alignment horizontal="left" vertical="center"/>
    </xf>
    <xf numFmtId="0" fontId="21" fillId="7" borderId="0" xfId="4" applyFont="1" applyFill="1" applyAlignment="1">
      <alignment horizontal="left" vertical="center"/>
    </xf>
    <xf numFmtId="0" fontId="21" fillId="7" borderId="89" xfId="4" applyFont="1" applyFill="1" applyBorder="1" applyAlignment="1">
      <alignment horizontal="left" vertical="center"/>
    </xf>
    <xf numFmtId="0" fontId="22" fillId="5" borderId="0" xfId="4" applyFont="1" applyFill="1"/>
    <xf numFmtId="0" fontId="22" fillId="5" borderId="88" xfId="4" applyFont="1" applyFill="1" applyBorder="1" applyAlignment="1">
      <alignment horizontal="center"/>
    </xf>
    <xf numFmtId="0" fontId="46" fillId="0" borderId="90" xfId="0" applyFont="1" applyBorder="1" applyAlignment="1">
      <alignment horizontal="center" vertical="center"/>
    </xf>
    <xf numFmtId="0" fontId="44" fillId="0" borderId="70" xfId="0" applyFont="1" applyBorder="1" applyAlignment="1">
      <alignment horizontal="left" vertical="center"/>
    </xf>
    <xf numFmtId="0" fontId="44" fillId="0" borderId="74" xfId="0" applyFont="1" applyBorder="1" applyAlignment="1">
      <alignment horizontal="left" vertical="center"/>
    </xf>
    <xf numFmtId="0" fontId="44" fillId="0" borderId="35" xfId="0" applyFont="1" applyBorder="1" applyAlignment="1">
      <alignment horizontal="center"/>
    </xf>
    <xf numFmtId="0" fontId="46" fillId="0" borderId="91" xfId="0" applyFont="1" applyBorder="1" applyAlignment="1">
      <alignment horizontal="center" vertical="center"/>
    </xf>
    <xf numFmtId="9" fontId="49" fillId="0" borderId="35" xfId="0" applyNumberFormat="1" applyFont="1" applyBorder="1" applyAlignment="1">
      <alignment horizontal="center" vertical="center"/>
    </xf>
    <xf numFmtId="0" fontId="46" fillId="0" borderId="92" xfId="0" applyFont="1" applyBorder="1" applyAlignment="1">
      <alignment horizontal="center" vertical="center"/>
    </xf>
    <xf numFmtId="9" fontId="59" fillId="0" borderId="35" xfId="0" applyNumberFormat="1" applyFont="1" applyBorder="1" applyAlignment="1">
      <alignment horizontal="center" vertical="center"/>
    </xf>
    <xf numFmtId="0" fontId="46" fillId="0" borderId="69" xfId="0" applyFont="1" applyBorder="1" applyAlignment="1">
      <alignment horizontal="center" vertical="center"/>
    </xf>
    <xf numFmtId="0" fontId="60" fillId="0" borderId="70" xfId="0" applyFont="1" applyBorder="1" applyAlignment="1">
      <alignment horizontal="left" vertical="center"/>
    </xf>
    <xf numFmtId="0" fontId="61" fillId="0" borderId="0" xfId="0" applyFont="1"/>
    <xf numFmtId="0" fontId="60" fillId="0" borderId="35" xfId="0" applyFont="1" applyBorder="1" applyAlignment="1">
      <alignment horizontal="left" vertical="center"/>
    </xf>
    <xf numFmtId="0" fontId="5" fillId="0" borderId="0" xfId="0" applyFont="1"/>
    <xf numFmtId="170" fontId="0" fillId="0" borderId="0" xfId="0" applyNumberFormat="1"/>
    <xf numFmtId="0" fontId="33" fillId="0" borderId="71" xfId="64" applyFont="1" applyBorder="1" applyAlignment="1">
      <alignment horizontal="center" vertical="top"/>
    </xf>
    <xf numFmtId="0" fontId="33" fillId="0" borderId="71" xfId="39" applyFont="1" applyBorder="1" applyAlignment="1">
      <alignment horizontal="center" vertical="top"/>
    </xf>
    <xf numFmtId="0" fontId="33" fillId="0" borderId="71" xfId="0" applyFont="1" applyBorder="1" applyAlignment="1">
      <alignment horizontal="center" vertical="top"/>
    </xf>
    <xf numFmtId="0" fontId="18" fillId="5" borderId="93" xfId="4" applyFont="1" applyFill="1" applyBorder="1" applyAlignment="1">
      <alignment horizontal="center" vertical="center"/>
    </xf>
    <xf numFmtId="0" fontId="16" fillId="5" borderId="93" xfId="4" applyFont="1" applyFill="1" applyBorder="1" applyAlignment="1">
      <alignment horizontal="center"/>
    </xf>
    <xf numFmtId="9" fontId="18" fillId="5" borderId="24" xfId="4" applyNumberFormat="1" applyFont="1" applyFill="1" applyBorder="1" applyAlignment="1">
      <alignment horizontal="center" vertical="center"/>
    </xf>
    <xf numFmtId="3" fontId="18" fillId="5" borderId="93" xfId="4" applyNumberFormat="1" applyFont="1" applyFill="1" applyBorder="1" applyAlignment="1">
      <alignment horizontal="center" vertical="center"/>
    </xf>
    <xf numFmtId="0" fontId="18" fillId="7" borderId="95" xfId="4" applyFont="1" applyFill="1" applyBorder="1" applyAlignment="1">
      <alignment horizontal="center" vertical="center"/>
    </xf>
    <xf numFmtId="0" fontId="18" fillId="8" borderId="95" xfId="4" applyFont="1" applyFill="1" applyBorder="1" applyAlignment="1">
      <alignment horizontal="center" vertical="center"/>
    </xf>
    <xf numFmtId="9" fontId="48" fillId="0" borderId="67" xfId="37" applyFont="1" applyBorder="1" applyAlignment="1">
      <alignment horizontal="center" vertical="center"/>
    </xf>
    <xf numFmtId="0" fontId="18" fillId="5" borderId="96" xfId="4" applyFont="1" applyFill="1" applyBorder="1" applyAlignment="1">
      <alignment horizontal="center" vertical="center"/>
    </xf>
    <xf numFmtId="0" fontId="22" fillId="0" borderId="97" xfId="6" applyFont="1" applyBorder="1" applyAlignment="1">
      <alignment horizontal="left" vertical="center"/>
    </xf>
    <xf numFmtId="0" fontId="30" fillId="5" borderId="98" xfId="4" applyFont="1" applyFill="1" applyBorder="1" applyAlignment="1">
      <alignment horizontal="left" vertical="center"/>
    </xf>
    <xf numFmtId="0" fontId="18" fillId="5" borderId="98" xfId="4" applyFont="1" applyFill="1" applyBorder="1" applyAlignment="1">
      <alignment horizontal="left" vertical="center"/>
    </xf>
    <xf numFmtId="0" fontId="18" fillId="5" borderId="99" xfId="4" applyFont="1" applyFill="1" applyBorder="1" applyAlignment="1">
      <alignment horizontal="left" vertical="center"/>
    </xf>
    <xf numFmtId="0" fontId="18" fillId="8" borderId="96" xfId="4" applyFont="1" applyFill="1" applyBorder="1" applyAlignment="1">
      <alignment horizontal="center" vertical="center"/>
    </xf>
    <xf numFmtId="9" fontId="50" fillId="0" borderId="67" xfId="37" applyFont="1" applyBorder="1" applyAlignment="1">
      <alignment horizontal="center" vertical="center"/>
    </xf>
    <xf numFmtId="9" fontId="60" fillId="0" borderId="67" xfId="37" applyFont="1" applyBorder="1" applyAlignment="1">
      <alignment horizontal="center" vertical="center"/>
    </xf>
    <xf numFmtId="9" fontId="44" fillId="0" borderId="67" xfId="37" applyFont="1" applyBorder="1" applyAlignment="1">
      <alignment horizontal="center" vertical="center"/>
    </xf>
    <xf numFmtId="1" fontId="27" fillId="0" borderId="0" xfId="1" applyNumberFormat="1"/>
    <xf numFmtId="1" fontId="17" fillId="5" borderId="0" xfId="4" applyNumberFormat="1" applyFont="1" applyFill="1"/>
    <xf numFmtId="1" fontId="16" fillId="5" borderId="0" xfId="4" applyNumberFormat="1" applyFont="1" applyFill="1"/>
    <xf numFmtId="1" fontId="16" fillId="5" borderId="22" xfId="4" applyNumberFormat="1" applyFont="1" applyFill="1" applyBorder="1" applyAlignment="1">
      <alignment horizontal="center"/>
    </xf>
    <xf numFmtId="1" fontId="0" fillId="0" borderId="0" xfId="0" applyNumberFormat="1"/>
    <xf numFmtId="1" fontId="0" fillId="0" borderId="0" xfId="37" applyNumberFormat="1" applyFont="1"/>
    <xf numFmtId="170" fontId="0" fillId="0" borderId="0" xfId="37" applyNumberFormat="1" applyFont="1"/>
    <xf numFmtId="9" fontId="63" fillId="0" borderId="0" xfId="1" applyNumberFormat="1" applyFont="1"/>
    <xf numFmtId="0" fontId="63" fillId="0" borderId="0" xfId="1" applyFont="1"/>
    <xf numFmtId="0" fontId="64" fillId="0" borderId="0" xfId="0" applyFont="1" applyAlignment="1">
      <alignment vertical="center"/>
    </xf>
    <xf numFmtId="0" fontId="0" fillId="0" borderId="0" xfId="0" applyAlignment="1">
      <alignment horizontal="left" vertical="center" indent="1"/>
    </xf>
    <xf numFmtId="0" fontId="11" fillId="0" borderId="0" xfId="0" applyFont="1" applyAlignment="1">
      <alignment horizontal="left" vertical="center" indent="1"/>
    </xf>
    <xf numFmtId="0" fontId="0" fillId="0" borderId="0" xfId="0" applyAlignment="1">
      <alignment horizontal="left" vertical="center" indent="2"/>
    </xf>
    <xf numFmtId="0" fontId="5" fillId="0" borderId="0" xfId="0" applyFont="1" applyAlignment="1">
      <alignment horizontal="left" vertical="center" indent="2"/>
    </xf>
    <xf numFmtId="0" fontId="22" fillId="0" borderId="64" xfId="6" applyFont="1" applyBorder="1" applyAlignment="1">
      <alignment horizontal="left" vertical="center"/>
    </xf>
    <xf numFmtId="0" fontId="30" fillId="5" borderId="65" xfId="4" applyFont="1" applyFill="1" applyBorder="1" applyAlignment="1">
      <alignment horizontal="left" vertical="center"/>
    </xf>
    <xf numFmtId="0" fontId="18" fillId="5" borderId="65" xfId="4" applyFont="1" applyFill="1" applyBorder="1" applyAlignment="1">
      <alignment horizontal="left" vertical="center"/>
    </xf>
    <xf numFmtId="0" fontId="18" fillId="5" borderId="66" xfId="4" applyFont="1" applyFill="1" applyBorder="1" applyAlignment="1">
      <alignment horizontal="left" vertical="center"/>
    </xf>
    <xf numFmtId="0" fontId="18" fillId="8" borderId="100" xfId="4" applyFont="1" applyFill="1" applyBorder="1" applyAlignment="1">
      <alignment horizontal="center" vertical="center"/>
    </xf>
    <xf numFmtId="0" fontId="22" fillId="0" borderId="101" xfId="6" applyFont="1" applyBorder="1" applyAlignment="1">
      <alignment horizontal="left" vertical="center"/>
    </xf>
    <xf numFmtId="0" fontId="30" fillId="5" borderId="102" xfId="4" applyFont="1" applyFill="1" applyBorder="1" applyAlignment="1">
      <alignment horizontal="left" vertical="center"/>
    </xf>
    <xf numFmtId="0" fontId="18" fillId="5" borderId="102" xfId="4" applyFont="1" applyFill="1" applyBorder="1" applyAlignment="1">
      <alignment horizontal="left" vertical="center"/>
    </xf>
    <xf numFmtId="0" fontId="18" fillId="5" borderId="103" xfId="4" applyFont="1" applyFill="1" applyBorder="1" applyAlignment="1">
      <alignment horizontal="left" vertical="center"/>
    </xf>
    <xf numFmtId="0" fontId="5" fillId="0" borderId="67" xfId="0" applyFont="1" applyBorder="1"/>
    <xf numFmtId="0" fontId="5" fillId="0" borderId="67" xfId="0" applyFont="1" applyBorder="1" applyAlignment="1">
      <alignment vertical="top"/>
    </xf>
    <xf numFmtId="0" fontId="0" fillId="0" borderId="67" xfId="0" applyBorder="1" applyAlignment="1">
      <alignment vertical="top"/>
    </xf>
    <xf numFmtId="0" fontId="0" fillId="0" borderId="67" xfId="0" applyBorder="1" applyAlignment="1">
      <alignment vertical="center"/>
    </xf>
    <xf numFmtId="0" fontId="11" fillId="0" borderId="67" xfId="0" applyFont="1" applyBorder="1" applyAlignment="1">
      <alignment horizontal="center" vertical="center"/>
    </xf>
    <xf numFmtId="0" fontId="5" fillId="0" borderId="67" xfId="0" applyFont="1" applyBorder="1" applyAlignment="1">
      <alignment horizontal="center"/>
    </xf>
    <xf numFmtId="0" fontId="0" fillId="0" borderId="67" xfId="0" applyBorder="1" applyAlignment="1">
      <alignment horizontal="center" vertical="top"/>
    </xf>
    <xf numFmtId="0" fontId="11" fillId="12" borderId="67" xfId="0" applyFont="1" applyFill="1" applyBorder="1" applyAlignment="1">
      <alignment horizontal="center" vertical="center"/>
    </xf>
    <xf numFmtId="14" fontId="5" fillId="0" borderId="67" xfId="0" applyNumberFormat="1" applyFont="1" applyBorder="1" applyAlignment="1">
      <alignment horizontal="center"/>
    </xf>
    <xf numFmtId="14" fontId="0" fillId="0" borderId="67" xfId="0" applyNumberFormat="1" applyBorder="1" applyAlignment="1">
      <alignment horizontal="center" vertical="top"/>
    </xf>
    <xf numFmtId="14" fontId="0" fillId="0" borderId="67" xfId="0" applyNumberFormat="1" applyBorder="1" applyAlignment="1">
      <alignment horizontal="center" vertical="center"/>
    </xf>
    <xf numFmtId="0" fontId="11" fillId="4" borderId="0" xfId="0" applyFont="1" applyFill="1" applyAlignment="1">
      <alignment vertical="top"/>
    </xf>
    <xf numFmtId="0" fontId="0" fillId="0" borderId="104" xfId="0" applyBorder="1" applyAlignment="1">
      <alignment horizontal="center" vertical="top"/>
    </xf>
    <xf numFmtId="14" fontId="0" fillId="0" borderId="104" xfId="0" applyNumberFormat="1" applyBorder="1" applyAlignment="1">
      <alignment horizontal="center" vertical="top"/>
    </xf>
    <xf numFmtId="0" fontId="11" fillId="12" borderId="104" xfId="0" applyFont="1" applyFill="1" applyBorder="1" applyAlignment="1">
      <alignment horizontal="center" vertical="center"/>
    </xf>
    <xf numFmtId="0" fontId="27" fillId="0" borderId="104" xfId="1" applyBorder="1"/>
    <xf numFmtId="0" fontId="5" fillId="0" borderId="104" xfId="1" applyFont="1" applyBorder="1"/>
    <xf numFmtId="0" fontId="11" fillId="12" borderId="104" xfId="0" applyFont="1" applyFill="1" applyBorder="1" applyAlignment="1">
      <alignment horizontal="center" vertical="top"/>
    </xf>
    <xf numFmtId="0" fontId="11" fillId="12" borderId="104" xfId="1" applyFont="1" applyFill="1" applyBorder="1" applyAlignment="1">
      <alignment horizontal="center"/>
    </xf>
    <xf numFmtId="0" fontId="11" fillId="0" borderId="0" xfId="1" applyFont="1"/>
    <xf numFmtId="1" fontId="11" fillId="12" borderId="107" xfId="1" applyNumberFormat="1" applyFont="1" applyFill="1" applyBorder="1" applyAlignment="1">
      <alignment horizontal="center"/>
    </xf>
    <xf numFmtId="0" fontId="11" fillId="12" borderId="106" xfId="1" applyFont="1" applyFill="1" applyBorder="1" applyAlignment="1">
      <alignment horizontal="center"/>
    </xf>
    <xf numFmtId="0" fontId="0" fillId="13" borderId="106" xfId="0" applyFill="1" applyBorder="1" applyAlignment="1">
      <alignment horizontal="center" vertical="center"/>
    </xf>
    <xf numFmtId="0" fontId="0" fillId="13" borderId="106" xfId="0" applyFill="1" applyBorder="1" applyAlignment="1">
      <alignment vertical="top"/>
    </xf>
    <xf numFmtId="0" fontId="27" fillId="13" borderId="106" xfId="1" applyFill="1" applyBorder="1"/>
    <xf numFmtId="0" fontId="27" fillId="13" borderId="101" xfId="1" applyFill="1" applyBorder="1"/>
    <xf numFmtId="0" fontId="27" fillId="13" borderId="103" xfId="1" applyFill="1" applyBorder="1"/>
    <xf numFmtId="1" fontId="27" fillId="13" borderId="106" xfId="1" applyNumberFormat="1" applyFill="1" applyBorder="1" applyAlignment="1">
      <alignment horizontal="center"/>
    </xf>
    <xf numFmtId="14" fontId="27" fillId="13" borderId="106" xfId="1" applyNumberFormat="1" applyFill="1" applyBorder="1" applyAlignment="1">
      <alignment horizontal="center"/>
    </xf>
    <xf numFmtId="0" fontId="52" fillId="0" borderId="109" xfId="0" applyFont="1" applyBorder="1" applyAlignment="1">
      <alignment vertical="top"/>
    </xf>
    <xf numFmtId="0" fontId="52" fillId="0" borderId="110" xfId="0" applyFont="1" applyBorder="1" applyAlignment="1">
      <alignment vertical="top"/>
    </xf>
    <xf numFmtId="0" fontId="52" fillId="0" borderId="111" xfId="0" applyFont="1" applyBorder="1" applyAlignment="1">
      <alignment vertical="top"/>
    </xf>
    <xf numFmtId="0" fontId="52" fillId="10" borderId="109" xfId="0" applyFont="1" applyFill="1" applyBorder="1" applyAlignment="1">
      <alignment vertical="top"/>
    </xf>
    <xf numFmtId="0" fontId="52" fillId="0" borderId="109" xfId="0" applyFont="1" applyBorder="1" applyAlignment="1">
      <alignment horizontal="center" vertical="top"/>
    </xf>
    <xf numFmtId="0" fontId="41" fillId="0" borderId="111" xfId="0" applyFont="1" applyBorder="1" applyAlignment="1">
      <alignment vertical="top"/>
    </xf>
    <xf numFmtId="0" fontId="37" fillId="0" borderId="112" xfId="0" applyFont="1" applyBorder="1" applyAlignment="1">
      <alignment vertical="top"/>
    </xf>
    <xf numFmtId="0" fontId="42" fillId="0" borderId="112" xfId="0" applyFont="1" applyBorder="1" applyAlignment="1">
      <alignment vertical="top"/>
    </xf>
    <xf numFmtId="0" fontId="66" fillId="0" borderId="112" xfId="4" applyFont="1" applyBorder="1" applyAlignment="1">
      <alignment horizontal="center" vertical="center" wrapText="1"/>
    </xf>
    <xf numFmtId="0" fontId="0" fillId="0" borderId="112" xfId="0" applyBorder="1" applyAlignment="1">
      <alignment horizontal="center" vertical="center"/>
    </xf>
    <xf numFmtId="0" fontId="0" fillId="0" borderId="112" xfId="0" applyBorder="1" applyAlignment="1">
      <alignment horizontal="center"/>
    </xf>
    <xf numFmtId="0" fontId="66" fillId="0" borderId="114" xfId="4" applyFont="1" applyBorder="1" applyAlignment="1">
      <alignment horizontal="center" vertical="center" wrapText="1"/>
    </xf>
    <xf numFmtId="0" fontId="66" fillId="0" borderId="115" xfId="4" applyFont="1" applyBorder="1" applyAlignment="1">
      <alignment horizontal="center" vertical="center" wrapText="1"/>
    </xf>
    <xf numFmtId="0" fontId="0" fillId="0" borderId="115" xfId="0" applyBorder="1" applyAlignment="1">
      <alignment horizontal="center" vertical="center"/>
    </xf>
    <xf numFmtId="14" fontId="0" fillId="0" borderId="115" xfId="4" applyNumberFormat="1" applyFont="1" applyBorder="1" applyAlignment="1">
      <alignment horizontal="center" vertical="center"/>
    </xf>
    <xf numFmtId="0" fontId="0" fillId="0" borderId="115" xfId="4" applyFont="1" applyBorder="1" applyAlignment="1">
      <alignment horizontal="center" vertical="center"/>
    </xf>
    <xf numFmtId="0" fontId="66" fillId="0" borderId="114" xfId="4" applyFont="1" applyBorder="1" applyAlignment="1">
      <alignment horizontal="center" vertical="center"/>
    </xf>
    <xf numFmtId="0" fontId="66" fillId="0" borderId="115" xfId="4" applyFont="1" applyBorder="1" applyAlignment="1">
      <alignment horizontal="center" vertical="center"/>
    </xf>
    <xf numFmtId="0" fontId="66" fillId="14" borderId="115" xfId="4" applyFont="1" applyFill="1" applyBorder="1" applyAlignment="1">
      <alignment horizontal="center" vertical="center"/>
    </xf>
    <xf numFmtId="0" fontId="0" fillId="15" borderId="115" xfId="0" applyFill="1" applyBorder="1" applyAlignment="1">
      <alignment horizontal="center"/>
    </xf>
    <xf numFmtId="0" fontId="0" fillId="0" borderId="115" xfId="0" applyBorder="1" applyAlignment="1">
      <alignment horizontal="center"/>
    </xf>
    <xf numFmtId="171" fontId="0" fillId="0" borderId="0" xfId="37" applyNumberFormat="1" applyFont="1"/>
    <xf numFmtId="14" fontId="0" fillId="14" borderId="115" xfId="4" applyNumberFormat="1" applyFont="1" applyFill="1" applyBorder="1" applyAlignment="1">
      <alignment horizontal="center" vertical="center"/>
    </xf>
    <xf numFmtId="0" fontId="66" fillId="0" borderId="114" xfId="4" applyFont="1" applyBorder="1" applyAlignment="1">
      <alignment horizontal="center" vertical="center" wrapText="1"/>
    </xf>
    <xf numFmtId="0" fontId="66" fillId="0" borderId="113" xfId="4" applyFont="1" applyBorder="1" applyAlignment="1">
      <alignment horizontal="center" vertical="center" wrapText="1"/>
    </xf>
    <xf numFmtId="0" fontId="0" fillId="0" borderId="114" xfId="0" applyBorder="1" applyAlignment="1">
      <alignment horizontal="center" vertical="center"/>
    </xf>
    <xf numFmtId="0" fontId="0" fillId="0" borderId="113" xfId="0" applyBorder="1" applyAlignment="1">
      <alignment horizontal="center" vertical="center"/>
    </xf>
    <xf numFmtId="0" fontId="0" fillId="0" borderId="114" xfId="0" applyBorder="1" applyAlignment="1">
      <alignment horizontal="center"/>
    </xf>
    <xf numFmtId="0" fontId="0" fillId="0" borderId="113" xfId="0" applyBorder="1" applyAlignment="1">
      <alignment horizontal="center"/>
    </xf>
    <xf numFmtId="0" fontId="66" fillId="0" borderId="114" xfId="4" applyFont="1" applyBorder="1" applyAlignment="1">
      <alignment horizontal="center" vertical="top" wrapText="1"/>
    </xf>
    <xf numFmtId="0" fontId="66" fillId="0" borderId="113" xfId="4" applyFont="1" applyBorder="1" applyAlignment="1">
      <alignment horizontal="center" vertical="top" wrapText="1"/>
    </xf>
    <xf numFmtId="0" fontId="66" fillId="0" borderId="109" xfId="4" applyFont="1" applyBorder="1" applyAlignment="1">
      <alignment horizontal="center" vertical="center" wrapText="1"/>
    </xf>
    <xf numFmtId="0" fontId="11" fillId="12" borderId="101" xfId="1" applyFont="1" applyFill="1" applyBorder="1" applyAlignment="1">
      <alignment horizontal="center"/>
    </xf>
    <xf numFmtId="0" fontId="11" fillId="12" borderId="103" xfId="1" applyFont="1" applyFill="1" applyBorder="1" applyAlignment="1">
      <alignment horizontal="center"/>
    </xf>
    <xf numFmtId="0" fontId="11" fillId="12" borderId="101" xfId="0" applyFont="1" applyFill="1" applyBorder="1" applyAlignment="1">
      <alignment horizontal="center" vertical="center"/>
    </xf>
    <xf numFmtId="0" fontId="11" fillId="12" borderId="103" xfId="0" applyFont="1" applyFill="1" applyBorder="1" applyAlignment="1">
      <alignment horizontal="center" vertical="center"/>
    </xf>
    <xf numFmtId="0" fontId="65" fillId="3" borderId="1" xfId="1" applyFont="1" applyFill="1" applyBorder="1" applyAlignment="1">
      <alignment horizontal="center"/>
    </xf>
    <xf numFmtId="0" fontId="65" fillId="3" borderId="2" xfId="1" applyFont="1" applyFill="1" applyBorder="1" applyAlignment="1">
      <alignment horizontal="center"/>
    </xf>
    <xf numFmtId="0" fontId="65" fillId="3" borderId="3" xfId="1" applyFont="1" applyFill="1" applyBorder="1" applyAlignment="1">
      <alignment horizontal="center"/>
    </xf>
    <xf numFmtId="0" fontId="62" fillId="0" borderId="11" xfId="1" applyFont="1" applyBorder="1" applyAlignment="1">
      <alignment horizontal="left" vertical="top" wrapText="1"/>
    </xf>
    <xf numFmtId="0" fontId="15" fillId="0" borderId="15" xfId="1" applyFont="1" applyBorder="1" applyAlignment="1">
      <alignment horizontal="left" vertical="top" wrapText="1"/>
    </xf>
    <xf numFmtId="0" fontId="15" fillId="0" borderId="10" xfId="1" applyFont="1" applyBorder="1" applyAlignment="1">
      <alignment horizontal="left" vertical="top" wrapText="1"/>
    </xf>
    <xf numFmtId="0" fontId="15" fillId="0" borderId="16" xfId="1" applyFont="1" applyBorder="1" applyAlignment="1">
      <alignment horizontal="left" vertical="top" wrapText="1"/>
    </xf>
    <xf numFmtId="0" fontId="15" fillId="0" borderId="0" xfId="1" applyFont="1" applyAlignment="1">
      <alignment horizontal="left" vertical="top" wrapText="1"/>
    </xf>
    <xf numFmtId="0" fontId="15" fillId="0" borderId="13" xfId="1" applyFont="1" applyBorder="1" applyAlignment="1">
      <alignment horizontal="left" vertical="top" wrapText="1"/>
    </xf>
    <xf numFmtId="0" fontId="15" fillId="0" borderId="14" xfId="1" applyFont="1" applyBorder="1" applyAlignment="1">
      <alignment horizontal="left" vertical="top" wrapText="1"/>
    </xf>
    <xf numFmtId="0" fontId="15" fillId="0" borderId="5" xfId="1" applyFont="1" applyBorder="1" applyAlignment="1">
      <alignment horizontal="left" vertical="top" wrapText="1"/>
    </xf>
    <xf numFmtId="0" fontId="15" fillId="0" borderId="6" xfId="1" applyFont="1" applyBorder="1" applyAlignment="1">
      <alignment horizontal="left" vertical="top" wrapText="1"/>
    </xf>
    <xf numFmtId="0" fontId="10" fillId="3" borderId="1" xfId="1" applyFont="1" applyFill="1" applyBorder="1" applyAlignment="1">
      <alignment horizontal="center"/>
    </xf>
    <xf numFmtId="0" fontId="10" fillId="3" borderId="2" xfId="1" applyFont="1" applyFill="1" applyBorder="1" applyAlignment="1">
      <alignment horizontal="center"/>
    </xf>
    <xf numFmtId="0" fontId="10" fillId="3" borderId="3" xfId="1" applyFont="1" applyFill="1" applyBorder="1" applyAlignment="1">
      <alignment horizontal="center"/>
    </xf>
    <xf numFmtId="10" fontId="10" fillId="0" borderId="1" xfId="2" applyNumberFormat="1" applyFont="1" applyBorder="1" applyAlignment="1">
      <alignment horizontal="center" vertical="center"/>
    </xf>
    <xf numFmtId="10" fontId="10" fillId="0" borderId="3" xfId="2" applyNumberFormat="1" applyFont="1" applyBorder="1" applyAlignment="1">
      <alignment horizontal="center" vertical="center"/>
    </xf>
    <xf numFmtId="9" fontId="13" fillId="0" borderId="11" xfId="37" applyFont="1" applyBorder="1" applyAlignment="1">
      <alignment horizontal="center" vertical="center"/>
    </xf>
    <xf numFmtId="9" fontId="13" fillId="0" borderId="10" xfId="37" applyFont="1" applyBorder="1" applyAlignment="1">
      <alignment horizontal="center" vertical="center"/>
    </xf>
    <xf numFmtId="9" fontId="13" fillId="0" borderId="14" xfId="37" applyFont="1" applyBorder="1" applyAlignment="1">
      <alignment horizontal="center" vertical="center"/>
    </xf>
    <xf numFmtId="9" fontId="13" fillId="0" borderId="6" xfId="37" applyFont="1" applyBorder="1" applyAlignment="1">
      <alignment horizontal="center" vertical="center"/>
    </xf>
    <xf numFmtId="9" fontId="13" fillId="0" borderId="12" xfId="37" applyFont="1" applyBorder="1" applyAlignment="1">
      <alignment horizontal="center" vertical="center"/>
    </xf>
    <xf numFmtId="9" fontId="13" fillId="0" borderId="4" xfId="37" applyFont="1" applyBorder="1" applyAlignment="1">
      <alignment horizontal="center" vertical="center"/>
    </xf>
    <xf numFmtId="0" fontId="14" fillId="0" borderId="11" xfId="1" applyFont="1" applyBorder="1"/>
    <xf numFmtId="0" fontId="14" fillId="0" borderId="15" xfId="1" applyFont="1" applyBorder="1"/>
    <xf numFmtId="0" fontId="14" fillId="0" borderId="10" xfId="1" applyFont="1" applyBorder="1"/>
    <xf numFmtId="0" fontId="3" fillId="5" borderId="94" xfId="4" applyFill="1" applyBorder="1" applyAlignment="1">
      <alignment horizontal="center" vertical="center" textRotation="75"/>
    </xf>
    <xf numFmtId="0" fontId="3" fillId="5" borderId="30" xfId="4" applyFill="1" applyBorder="1" applyAlignment="1">
      <alignment horizontal="center" vertical="center" textRotation="75"/>
    </xf>
    <xf numFmtId="0" fontId="3" fillId="5" borderId="75" xfId="4" applyFill="1" applyBorder="1" applyAlignment="1">
      <alignment horizontal="center" vertical="center" textRotation="75"/>
    </xf>
    <xf numFmtId="0" fontId="23" fillId="5" borderId="22" xfId="4" applyFont="1" applyFill="1" applyBorder="1" applyAlignment="1">
      <alignment horizontal="center" vertical="center"/>
    </xf>
    <xf numFmtId="0" fontId="17" fillId="5" borderId="0" xfId="0" applyFont="1" applyFill="1" applyAlignment="1">
      <alignment horizontal="center"/>
    </xf>
    <xf numFmtId="0" fontId="3" fillId="5" borderId="29" xfId="4" applyFill="1" applyBorder="1" applyAlignment="1">
      <alignment horizontal="center" vertical="center" textRotation="75"/>
    </xf>
    <xf numFmtId="0" fontId="3" fillId="5" borderId="89" xfId="4" applyFill="1" applyBorder="1" applyAlignment="1">
      <alignment horizontal="center" vertical="center" textRotation="75"/>
    </xf>
    <xf numFmtId="0" fontId="3" fillId="5" borderId="26" xfId="4" applyFill="1" applyBorder="1" applyAlignment="1">
      <alignment horizontal="center" vertical="center" textRotation="75"/>
    </xf>
    <xf numFmtId="0" fontId="0" fillId="5" borderId="0" xfId="0" applyFill="1"/>
    <xf numFmtId="0" fontId="18" fillId="0" borderId="22" xfId="4" applyFont="1" applyBorder="1" applyAlignment="1">
      <alignment horizontal="center" vertical="center"/>
    </xf>
    <xf numFmtId="0" fontId="18" fillId="5" borderId="22" xfId="4" applyFont="1" applyFill="1" applyBorder="1" applyAlignment="1">
      <alignment horizontal="center" vertical="center"/>
    </xf>
    <xf numFmtId="0" fontId="18" fillId="5" borderId="19" xfId="4" applyFont="1" applyFill="1" applyBorder="1" applyAlignment="1">
      <alignment horizontal="center" vertical="center"/>
    </xf>
    <xf numFmtId="0" fontId="18" fillId="5" borderId="20" xfId="4" applyFont="1" applyFill="1" applyBorder="1" applyAlignment="1">
      <alignment horizontal="center" vertical="center"/>
    </xf>
    <xf numFmtId="0" fontId="18" fillId="5" borderId="21" xfId="4" applyFont="1" applyFill="1" applyBorder="1" applyAlignment="1">
      <alignment horizontal="center" vertical="center"/>
    </xf>
    <xf numFmtId="0" fontId="18" fillId="5" borderId="23" xfId="4" applyFont="1" applyFill="1" applyBorder="1" applyAlignment="1">
      <alignment horizontal="center" vertical="center" wrapText="1"/>
    </xf>
    <xf numFmtId="0" fontId="18" fillId="5" borderId="24" xfId="4" applyFont="1" applyFill="1" applyBorder="1" applyAlignment="1">
      <alignment horizontal="center" vertical="center" wrapText="1"/>
    </xf>
    <xf numFmtId="0" fontId="18" fillId="5" borderId="25" xfId="4" applyFont="1" applyFill="1" applyBorder="1" applyAlignment="1">
      <alignment horizontal="center" vertical="center" wrapText="1"/>
    </xf>
    <xf numFmtId="0" fontId="18" fillId="5" borderId="26" xfId="4" applyFont="1" applyFill="1" applyBorder="1" applyAlignment="1">
      <alignment horizontal="center" vertical="center" wrapText="1"/>
    </xf>
    <xf numFmtId="14" fontId="18" fillId="5" borderId="22" xfId="4" applyNumberFormat="1" applyFont="1" applyFill="1" applyBorder="1" applyAlignment="1">
      <alignment horizontal="center" vertical="center"/>
    </xf>
    <xf numFmtId="0" fontId="18" fillId="5" borderId="93" xfId="4" applyFont="1" applyFill="1" applyBorder="1" applyAlignment="1">
      <alignment horizontal="center" vertical="center"/>
    </xf>
    <xf numFmtId="3" fontId="18" fillId="5" borderId="19" xfId="4" applyNumberFormat="1" applyFont="1" applyFill="1" applyBorder="1" applyAlignment="1">
      <alignment horizontal="center" vertical="center"/>
    </xf>
    <xf numFmtId="3" fontId="18" fillId="5" borderId="21" xfId="4" applyNumberFormat="1" applyFont="1" applyFill="1" applyBorder="1" applyAlignment="1">
      <alignment horizontal="center" vertical="center"/>
    </xf>
    <xf numFmtId="0" fontId="16" fillId="5" borderId="22" xfId="4" applyFont="1" applyFill="1" applyBorder="1" applyAlignment="1">
      <alignment horizontal="center"/>
    </xf>
    <xf numFmtId="0" fontId="19" fillId="6" borderId="78" xfId="4" applyFont="1" applyFill="1" applyBorder="1" applyAlignment="1">
      <alignment horizontal="center" vertical="center"/>
    </xf>
    <xf numFmtId="0" fontId="23" fillId="5" borderId="26" xfId="4" applyFont="1" applyFill="1" applyBorder="1" applyAlignment="1">
      <alignment horizontal="center" vertical="center"/>
    </xf>
    <xf numFmtId="0" fontId="23" fillId="5" borderId="32" xfId="4" applyFont="1" applyFill="1" applyBorder="1" applyAlignment="1">
      <alignment horizontal="center" vertical="center"/>
    </xf>
    <xf numFmtId="0" fontId="23" fillId="5" borderId="21" xfId="4" applyFont="1" applyFill="1" applyBorder="1" applyAlignment="1">
      <alignment horizontal="center" vertical="center"/>
    </xf>
    <xf numFmtId="0" fontId="23" fillId="5" borderId="93" xfId="4" applyFont="1" applyFill="1" applyBorder="1" applyAlignment="1">
      <alignment horizontal="center" vertical="center"/>
    </xf>
    <xf numFmtId="9" fontId="23" fillId="5" borderId="78" xfId="4" applyNumberFormat="1" applyFont="1" applyFill="1" applyBorder="1" applyAlignment="1">
      <alignment horizontal="center" vertical="center"/>
    </xf>
    <xf numFmtId="0" fontId="23" fillId="5" borderId="78" xfId="4" applyFont="1" applyFill="1" applyBorder="1" applyAlignment="1">
      <alignment horizontal="center" vertical="center"/>
    </xf>
    <xf numFmtId="0" fontId="23" fillId="5" borderId="105" xfId="4" applyFont="1" applyFill="1" applyBorder="1" applyAlignment="1">
      <alignment horizontal="center" vertical="center"/>
    </xf>
    <xf numFmtId="0" fontId="3" fillId="5" borderId="31" xfId="4" applyFill="1" applyBorder="1" applyAlignment="1">
      <alignment horizontal="center" vertical="center" textRotation="75"/>
    </xf>
    <xf numFmtId="0" fontId="47" fillId="0" borderId="35" xfId="0" applyFont="1" applyBorder="1" applyAlignment="1">
      <alignment horizontal="center"/>
    </xf>
    <xf numFmtId="9" fontId="48" fillId="0" borderId="67" xfId="37" applyFont="1" applyBorder="1" applyAlignment="1">
      <alignment horizontal="center" vertical="center"/>
    </xf>
    <xf numFmtId="9" fontId="45" fillId="0" borderId="67" xfId="37" applyFont="1" applyBorder="1" applyAlignment="1">
      <alignment horizontal="center" vertical="center"/>
    </xf>
    <xf numFmtId="0" fontId="5" fillId="0" borderId="67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0" fontId="5" fillId="0" borderId="58" xfId="0" applyFont="1" applyBorder="1" applyAlignment="1">
      <alignment horizontal="center" vertical="center"/>
    </xf>
    <xf numFmtId="0" fontId="5" fillId="0" borderId="81" xfId="0" applyFont="1" applyBorder="1" applyAlignment="1">
      <alignment horizontal="center" vertical="center"/>
    </xf>
    <xf numFmtId="0" fontId="5" fillId="0" borderId="84" xfId="0" applyFont="1" applyBorder="1" applyAlignment="1">
      <alignment horizontal="center" vertical="center"/>
    </xf>
    <xf numFmtId="0" fontId="52" fillId="0" borderId="71" xfId="64" applyFont="1" applyBorder="1" applyAlignment="1">
      <alignment vertical="top"/>
    </xf>
    <xf numFmtId="0" fontId="52" fillId="0" borderId="72" xfId="64" applyFont="1" applyBorder="1" applyAlignment="1">
      <alignment vertical="top"/>
    </xf>
    <xf numFmtId="0" fontId="52" fillId="0" borderId="73" xfId="64" applyFont="1" applyBorder="1" applyAlignment="1">
      <alignment vertical="top"/>
    </xf>
    <xf numFmtId="0" fontId="52" fillId="0" borderId="78" xfId="64" applyFont="1" applyBorder="1" applyAlignment="1">
      <alignment vertical="top"/>
    </xf>
    <xf numFmtId="0" fontId="33" fillId="0" borderId="35" xfId="0" applyFont="1" applyBorder="1" applyAlignment="1">
      <alignment vertical="top"/>
    </xf>
    <xf numFmtId="0" fontId="33" fillId="0" borderId="33" xfId="0" applyFont="1" applyBorder="1" applyAlignment="1">
      <alignment vertical="top"/>
    </xf>
    <xf numFmtId="0" fontId="33" fillId="0" borderId="8" xfId="0" applyFont="1" applyBorder="1" applyAlignment="1">
      <alignment vertical="top"/>
    </xf>
    <xf numFmtId="0" fontId="33" fillId="0" borderId="34" xfId="0" applyFont="1" applyBorder="1" applyAlignment="1">
      <alignment vertical="top"/>
    </xf>
    <xf numFmtId="0" fontId="33" fillId="0" borderId="62" xfId="0" applyFont="1" applyBorder="1" applyAlignment="1">
      <alignment vertical="top"/>
    </xf>
    <xf numFmtId="0" fontId="33" fillId="0" borderId="17" xfId="0" applyFont="1" applyBorder="1" applyAlignment="1">
      <alignment vertical="top"/>
    </xf>
    <xf numFmtId="0" fontId="33" fillId="0" borderId="63" xfId="0" applyFont="1" applyBorder="1" applyAlignment="1">
      <alignment vertical="top"/>
    </xf>
    <xf numFmtId="0" fontId="33" fillId="0" borderId="0" xfId="0" applyFont="1" applyAlignment="1">
      <alignment vertical="top"/>
    </xf>
    <xf numFmtId="0" fontId="33" fillId="0" borderId="57" xfId="0" applyFont="1" applyBorder="1" applyAlignment="1">
      <alignment horizontal="center" vertical="center"/>
    </xf>
    <xf numFmtId="0" fontId="33" fillId="0" borderId="59" xfId="0" applyFont="1" applyBorder="1" applyAlignment="1">
      <alignment horizontal="center" vertical="center"/>
    </xf>
    <xf numFmtId="0" fontId="33" fillId="0" borderId="60" xfId="0" applyFont="1" applyBorder="1" applyAlignment="1">
      <alignment horizontal="center" vertical="center"/>
    </xf>
    <xf numFmtId="169" fontId="33" fillId="0" borderId="51" xfId="0" applyNumberFormat="1" applyFont="1" applyBorder="1" applyAlignment="1">
      <alignment horizontal="center" vertical="center"/>
    </xf>
    <xf numFmtId="169" fontId="33" fillId="0" borderId="52" xfId="0" applyNumberFormat="1" applyFont="1" applyBorder="1" applyAlignment="1">
      <alignment horizontal="center" vertical="center"/>
    </xf>
    <xf numFmtId="169" fontId="33" fillId="0" borderId="58" xfId="0" applyNumberFormat="1" applyFont="1" applyBorder="1" applyAlignment="1">
      <alignment horizontal="center" vertical="center"/>
    </xf>
    <xf numFmtId="169" fontId="33" fillId="0" borderId="48" xfId="0" applyNumberFormat="1" applyFont="1" applyBorder="1" applyAlignment="1">
      <alignment horizontal="center" vertical="center"/>
    </xf>
    <xf numFmtId="169" fontId="33" fillId="0" borderId="0" xfId="0" applyNumberFormat="1" applyFont="1" applyAlignment="1">
      <alignment horizontal="center" vertical="center"/>
    </xf>
    <xf numFmtId="169" fontId="33" fillId="0" borderId="47" xfId="0" applyNumberFormat="1" applyFont="1" applyBorder="1" applyAlignment="1">
      <alignment horizontal="center" vertical="center"/>
    </xf>
    <xf numFmtId="169" fontId="33" fillId="0" borderId="55" xfId="0" applyNumberFormat="1" applyFont="1" applyBorder="1" applyAlignment="1">
      <alignment horizontal="center" vertical="center"/>
    </xf>
    <xf numFmtId="169" fontId="33" fillId="0" borderId="7" xfId="0" applyNumberFormat="1" applyFont="1" applyBorder="1" applyAlignment="1">
      <alignment horizontal="center" vertical="center"/>
    </xf>
    <xf numFmtId="169" fontId="33" fillId="0" borderId="56" xfId="0" applyNumberFormat="1" applyFont="1" applyBorder="1" applyAlignment="1">
      <alignment horizontal="center" vertical="center"/>
    </xf>
    <xf numFmtId="0" fontId="33" fillId="0" borderId="51" xfId="0" applyFont="1" applyBorder="1" applyAlignment="1">
      <alignment horizontal="center" vertical="center"/>
    </xf>
    <xf numFmtId="0" fontId="33" fillId="0" borderId="58" xfId="0" applyFont="1" applyBorder="1" applyAlignment="1">
      <alignment horizontal="center" vertical="center"/>
    </xf>
    <xf numFmtId="0" fontId="33" fillId="0" borderId="48" xfId="0" applyFont="1" applyBorder="1" applyAlignment="1">
      <alignment horizontal="center" vertical="center"/>
    </xf>
    <xf numFmtId="0" fontId="33" fillId="0" borderId="47" xfId="0" applyFont="1" applyBorder="1" applyAlignment="1">
      <alignment horizontal="center" vertical="center"/>
    </xf>
    <xf numFmtId="0" fontId="33" fillId="0" borderId="55" xfId="0" applyFont="1" applyBorder="1" applyAlignment="1">
      <alignment horizontal="center" vertical="center"/>
    </xf>
    <xf numFmtId="0" fontId="33" fillId="0" borderId="56" xfId="0" applyFont="1" applyBorder="1" applyAlignment="1">
      <alignment horizontal="center" vertical="center"/>
    </xf>
    <xf numFmtId="0" fontId="33" fillId="0" borderId="64" xfId="0" applyFont="1" applyBorder="1" applyAlignment="1">
      <alignment vertical="top"/>
    </xf>
    <xf numFmtId="0" fontId="41" fillId="0" borderId="65" xfId="0" applyFont="1" applyBorder="1" applyAlignment="1">
      <alignment vertical="top"/>
    </xf>
    <xf numFmtId="0" fontId="41" fillId="0" borderId="66" xfId="0" applyFont="1" applyBorder="1" applyAlignment="1">
      <alignment vertical="top"/>
    </xf>
    <xf numFmtId="0" fontId="41" fillId="0" borderId="64" xfId="0" applyFont="1" applyBorder="1" applyAlignment="1">
      <alignment vertical="top"/>
    </xf>
    <xf numFmtId="0" fontId="33" fillId="0" borderId="65" xfId="0" applyFont="1" applyBorder="1" applyAlignment="1">
      <alignment vertical="top"/>
    </xf>
    <xf numFmtId="0" fontId="33" fillId="0" borderId="66" xfId="0" applyFont="1" applyBorder="1" applyAlignment="1">
      <alignment vertical="top"/>
    </xf>
    <xf numFmtId="0" fontId="0" fillId="0" borderId="64" xfId="0" applyBorder="1" applyAlignment="1">
      <alignment horizontal="center"/>
    </xf>
    <xf numFmtId="0" fontId="0" fillId="0" borderId="65" xfId="0" applyBorder="1" applyAlignment="1">
      <alignment horizontal="center"/>
    </xf>
    <xf numFmtId="0" fontId="0" fillId="0" borderId="66" xfId="0" applyBorder="1" applyAlignment="1">
      <alignment horizontal="center"/>
    </xf>
    <xf numFmtId="0" fontId="33" fillId="0" borderId="71" xfId="64" applyFont="1" applyBorder="1" applyAlignment="1">
      <alignment vertical="top"/>
    </xf>
    <xf numFmtId="0" fontId="37" fillId="0" borderId="67" xfId="0" applyFont="1" applyBorder="1" applyAlignment="1">
      <alignment vertical="top"/>
    </xf>
    <xf numFmtId="0" fontId="42" fillId="0" borderId="67" xfId="0" applyFont="1" applyBorder="1" applyAlignment="1">
      <alignment vertical="top"/>
    </xf>
    <xf numFmtId="0" fontId="33" fillId="0" borderId="64" xfId="0" applyFont="1" applyBorder="1" applyAlignment="1">
      <alignment horizontal="center" vertical="top"/>
    </xf>
    <xf numFmtId="0" fontId="33" fillId="0" borderId="65" xfId="0" applyFont="1" applyBorder="1" applyAlignment="1">
      <alignment horizontal="center" vertical="top"/>
    </xf>
    <xf numFmtId="0" fontId="33" fillId="0" borderId="66" xfId="0" applyFont="1" applyBorder="1" applyAlignment="1">
      <alignment horizontal="center" vertical="top"/>
    </xf>
    <xf numFmtId="169" fontId="52" fillId="0" borderId="79" xfId="64" applyNumberFormat="1" applyFont="1" applyBorder="1" applyAlignment="1">
      <alignment horizontal="center" vertical="center"/>
    </xf>
    <xf numFmtId="169" fontId="52" fillId="0" borderId="80" xfId="64" applyNumberFormat="1" applyFont="1" applyBorder="1" applyAlignment="1">
      <alignment horizontal="center" vertical="center"/>
    </xf>
    <xf numFmtId="169" fontId="52" fillId="0" borderId="83" xfId="64" applyNumberFormat="1" applyFont="1" applyBorder="1" applyAlignment="1">
      <alignment horizontal="center" vertical="center"/>
    </xf>
    <xf numFmtId="169" fontId="52" fillId="0" borderId="48" xfId="64" applyNumberFormat="1" applyFont="1" applyBorder="1" applyAlignment="1">
      <alignment horizontal="center" vertical="center"/>
    </xf>
    <xf numFmtId="169" fontId="52" fillId="0" borderId="0" xfId="64" applyNumberFormat="1" applyFont="1" applyAlignment="1">
      <alignment horizontal="center" vertical="center"/>
    </xf>
    <xf numFmtId="169" fontId="52" fillId="0" borderId="82" xfId="64" applyNumberFormat="1" applyFont="1" applyBorder="1" applyAlignment="1">
      <alignment horizontal="center" vertical="center"/>
    </xf>
    <xf numFmtId="169" fontId="52" fillId="0" borderId="81" xfId="64" applyNumberFormat="1" applyFont="1" applyBorder="1" applyAlignment="1">
      <alignment horizontal="center" vertical="center"/>
    </xf>
    <xf numFmtId="169" fontId="52" fillId="0" borderId="77" xfId="64" applyNumberFormat="1" applyFont="1" applyBorder="1" applyAlignment="1">
      <alignment horizontal="center" vertical="center"/>
    </xf>
    <xf numFmtId="169" fontId="52" fillId="0" borderId="84" xfId="64" applyNumberFormat="1" applyFont="1" applyBorder="1" applyAlignment="1">
      <alignment horizontal="center" vertical="center"/>
    </xf>
    <xf numFmtId="0" fontId="33" fillId="0" borderId="79" xfId="64" applyFont="1" applyBorder="1" applyAlignment="1">
      <alignment horizontal="center" vertical="center"/>
    </xf>
    <xf numFmtId="0" fontId="52" fillId="0" borderId="83" xfId="64" applyFont="1" applyBorder="1" applyAlignment="1">
      <alignment horizontal="center" vertical="center"/>
    </xf>
    <xf numFmtId="0" fontId="52" fillId="0" borderId="48" xfId="64" applyFont="1" applyBorder="1" applyAlignment="1">
      <alignment horizontal="center" vertical="center"/>
    </xf>
    <xf numFmtId="0" fontId="52" fillId="0" borderId="82" xfId="64" applyFont="1" applyBorder="1" applyAlignment="1">
      <alignment horizontal="center" vertical="center"/>
    </xf>
    <xf numFmtId="0" fontId="52" fillId="0" borderId="81" xfId="64" applyFont="1" applyBorder="1" applyAlignment="1">
      <alignment horizontal="center" vertical="center"/>
    </xf>
    <xf numFmtId="0" fontId="52" fillId="0" borderId="84" xfId="64" applyFont="1" applyBorder="1" applyAlignment="1">
      <alignment horizontal="center" vertical="center"/>
    </xf>
    <xf numFmtId="0" fontId="33" fillId="0" borderId="85" xfId="0" applyFont="1" applyBorder="1" applyAlignment="1">
      <alignment horizontal="center" vertical="center"/>
    </xf>
    <xf numFmtId="0" fontId="33" fillId="0" borderId="86" xfId="0" applyFont="1" applyBorder="1" applyAlignment="1">
      <alignment horizontal="center" vertical="center"/>
    </xf>
    <xf numFmtId="0" fontId="33" fillId="0" borderId="87" xfId="0" applyFont="1" applyBorder="1" applyAlignment="1">
      <alignment horizontal="center" vertical="center"/>
    </xf>
    <xf numFmtId="0" fontId="33" fillId="0" borderId="82" xfId="0" applyFont="1" applyBorder="1" applyAlignment="1">
      <alignment horizontal="center" vertical="center"/>
    </xf>
    <xf numFmtId="0" fontId="33" fillId="0" borderId="71" xfId="0" applyFont="1" applyBorder="1" applyAlignment="1">
      <alignment vertical="top"/>
    </xf>
    <xf numFmtId="0" fontId="52" fillId="0" borderId="72" xfId="0" applyFont="1" applyBorder="1" applyAlignment="1">
      <alignment vertical="top"/>
    </xf>
    <xf numFmtId="0" fontId="52" fillId="0" borderId="73" xfId="0" applyFont="1" applyBorder="1" applyAlignment="1">
      <alignment vertical="top"/>
    </xf>
    <xf numFmtId="0" fontId="41" fillId="0" borderId="67" xfId="0" applyFont="1" applyBorder="1" applyAlignment="1">
      <alignment vertical="top"/>
    </xf>
    <xf numFmtId="0" fontId="33" fillId="0" borderId="67" xfId="0" applyFont="1" applyBorder="1" applyAlignment="1">
      <alignment vertical="top"/>
    </xf>
    <xf numFmtId="0" fontId="52" fillId="0" borderId="71" xfId="0" applyFont="1" applyBorder="1" applyAlignment="1">
      <alignment vertical="top"/>
    </xf>
    <xf numFmtId="169" fontId="33" fillId="0" borderId="79" xfId="64" applyNumberFormat="1" applyFont="1" applyBorder="1" applyAlignment="1">
      <alignment horizontal="center" vertical="center"/>
    </xf>
    <xf numFmtId="169" fontId="33" fillId="0" borderId="87" xfId="0" applyNumberFormat="1" applyFont="1" applyBorder="1" applyAlignment="1">
      <alignment horizontal="center" vertical="center"/>
    </xf>
    <xf numFmtId="169" fontId="33" fillId="0" borderId="108" xfId="0" applyNumberFormat="1" applyFont="1" applyBorder="1" applyAlignment="1">
      <alignment horizontal="center" vertical="center"/>
    </xf>
    <xf numFmtId="0" fontId="33" fillId="0" borderId="108" xfId="0" applyFont="1" applyBorder="1" applyAlignment="1">
      <alignment horizontal="center" vertical="center"/>
    </xf>
    <xf numFmtId="0" fontId="58" fillId="0" borderId="78" xfId="64" applyFont="1" applyBorder="1" applyAlignment="1">
      <alignment vertical="top"/>
    </xf>
    <xf numFmtId="0" fontId="33" fillId="0" borderId="78" xfId="64" applyFont="1" applyBorder="1" applyAlignment="1">
      <alignment vertical="top"/>
    </xf>
    <xf numFmtId="0" fontId="33" fillId="0" borderId="72" xfId="0" applyFont="1" applyBorder="1" applyAlignment="1">
      <alignment vertical="top"/>
    </xf>
    <xf numFmtId="0" fontId="33" fillId="0" borderId="73" xfId="0" applyFont="1" applyBorder="1" applyAlignment="1">
      <alignment vertical="top"/>
    </xf>
    <xf numFmtId="0" fontId="37" fillId="0" borderId="78" xfId="64" applyFont="1" applyBorder="1" applyAlignment="1">
      <alignment vertical="top"/>
    </xf>
    <xf numFmtId="0" fontId="37" fillId="0" borderId="35" xfId="0" applyFont="1" applyBorder="1" applyAlignment="1">
      <alignment vertical="top"/>
    </xf>
    <xf numFmtId="0" fontId="40" fillId="0" borderId="35" xfId="0" applyFont="1" applyBorder="1" applyAlignment="1">
      <alignment vertical="top"/>
    </xf>
    <xf numFmtId="0" fontId="33" fillId="0" borderId="71" xfId="0" applyFont="1" applyBorder="1" applyAlignment="1">
      <alignment vertical="top" wrapText="1"/>
    </xf>
    <xf numFmtId="0" fontId="33" fillId="0" borderId="72" xfId="0" applyFont="1" applyBorder="1" applyAlignment="1">
      <alignment vertical="top" wrapText="1"/>
    </xf>
    <xf numFmtId="0" fontId="33" fillId="0" borderId="73" xfId="0" applyFont="1" applyBorder="1" applyAlignment="1">
      <alignment vertical="top" wrapText="1"/>
    </xf>
    <xf numFmtId="0" fontId="33" fillId="0" borderId="71" xfId="39" applyFont="1" applyBorder="1" applyAlignment="1">
      <alignment vertical="top"/>
    </xf>
    <xf numFmtId="0" fontId="52" fillId="0" borderId="72" xfId="39" applyFont="1" applyBorder="1" applyAlignment="1">
      <alignment vertical="top"/>
    </xf>
    <xf numFmtId="0" fontId="52" fillId="0" borderId="73" xfId="39" applyFont="1" applyBorder="1" applyAlignment="1">
      <alignment vertical="top"/>
    </xf>
    <xf numFmtId="0" fontId="37" fillId="0" borderId="71" xfId="0" applyFont="1" applyBorder="1" applyAlignment="1">
      <alignment horizontal="center" vertical="top"/>
    </xf>
    <xf numFmtId="0" fontId="37" fillId="0" borderId="72" xfId="0" applyFont="1" applyBorder="1" applyAlignment="1">
      <alignment horizontal="center" vertical="top"/>
    </xf>
    <xf numFmtId="0" fontId="37" fillId="0" borderId="73" xfId="0" applyFont="1" applyBorder="1" applyAlignment="1">
      <alignment horizontal="center" vertical="top"/>
    </xf>
    <xf numFmtId="0" fontId="37" fillId="9" borderId="35" xfId="0" applyFont="1" applyFill="1" applyBorder="1" applyAlignment="1">
      <alignment horizontal="center" vertical="center"/>
    </xf>
    <xf numFmtId="0" fontId="37" fillId="9" borderId="0" xfId="0" applyFont="1" applyFill="1" applyAlignment="1">
      <alignment horizontal="center" vertical="center"/>
    </xf>
    <xf numFmtId="0" fontId="37" fillId="9" borderId="44" xfId="0" applyFont="1" applyFill="1" applyBorder="1" applyAlignment="1">
      <alignment horizontal="center" vertical="center"/>
    </xf>
    <xf numFmtId="0" fontId="37" fillId="9" borderId="49" xfId="0" applyFont="1" applyFill="1" applyBorder="1" applyAlignment="1">
      <alignment horizontal="center" vertical="center"/>
    </xf>
    <xf numFmtId="0" fontId="37" fillId="9" borderId="45" xfId="0" applyFont="1" applyFill="1" applyBorder="1" applyAlignment="1">
      <alignment horizontal="center" vertical="center"/>
    </xf>
    <xf numFmtId="0" fontId="37" fillId="9" borderId="45" xfId="0" applyFont="1" applyFill="1" applyBorder="1" applyAlignment="1">
      <alignment horizontal="center" vertical="center" wrapText="1"/>
    </xf>
    <xf numFmtId="0" fontId="37" fillId="9" borderId="36" xfId="0" applyFont="1" applyFill="1" applyBorder="1" applyAlignment="1">
      <alignment horizontal="center" vertical="center"/>
    </xf>
    <xf numFmtId="0" fontId="37" fillId="9" borderId="15" xfId="0" applyFont="1" applyFill="1" applyBorder="1" applyAlignment="1">
      <alignment horizontal="center" vertical="center"/>
    </xf>
    <xf numFmtId="0" fontId="37" fillId="9" borderId="37" xfId="0" applyFont="1" applyFill="1" applyBorder="1" applyAlignment="1">
      <alignment horizontal="center" vertical="center"/>
    </xf>
    <xf numFmtId="0" fontId="37" fillId="9" borderId="48" xfId="0" applyFont="1" applyFill="1" applyBorder="1" applyAlignment="1">
      <alignment horizontal="center" vertical="center"/>
    </xf>
    <xf numFmtId="0" fontId="37" fillId="9" borderId="47" xfId="0" applyFont="1" applyFill="1" applyBorder="1" applyAlignment="1">
      <alignment horizontal="center" vertical="center"/>
    </xf>
    <xf numFmtId="0" fontId="37" fillId="9" borderId="54" xfId="0" applyFont="1" applyFill="1" applyBorder="1" applyAlignment="1">
      <alignment horizontal="center" vertical="center"/>
    </xf>
    <xf numFmtId="0" fontId="38" fillId="0" borderId="52" xfId="0" applyFont="1" applyBorder="1" applyAlignment="1">
      <alignment horizontal="center" vertical="center"/>
    </xf>
    <xf numFmtId="0" fontId="38" fillId="0" borderId="5" xfId="0" applyFont="1" applyBorder="1" applyAlignment="1">
      <alignment horizontal="center" vertical="center"/>
    </xf>
    <xf numFmtId="0" fontId="38" fillId="0" borderId="52" xfId="0" applyFont="1" applyBorder="1" applyAlignment="1">
      <alignment vertical="center"/>
    </xf>
    <xf numFmtId="0" fontId="38" fillId="0" borderId="5" xfId="0" applyFont="1" applyBorder="1" applyAlignment="1">
      <alignment vertical="center"/>
    </xf>
    <xf numFmtId="168" fontId="33" fillId="4" borderId="17" xfId="0" applyNumberFormat="1" applyFont="1" applyFill="1" applyBorder="1" applyAlignment="1">
      <alignment horizontal="left"/>
    </xf>
    <xf numFmtId="0" fontId="52" fillId="0" borderId="71" xfId="39" applyFont="1" applyBorder="1" applyAlignment="1">
      <alignment vertical="top"/>
    </xf>
    <xf numFmtId="0" fontId="52" fillId="0" borderId="71" xfId="39" applyFont="1" applyBorder="1" applyAlignment="1">
      <alignment horizontal="center" vertical="top"/>
    </xf>
    <xf numFmtId="0" fontId="52" fillId="0" borderId="72" xfId="39" applyFont="1" applyBorder="1" applyAlignment="1">
      <alignment horizontal="center" vertical="top"/>
    </xf>
    <xf numFmtId="0" fontId="52" fillId="0" borderId="73" xfId="39" applyFont="1" applyBorder="1" applyAlignment="1">
      <alignment horizontal="center" vertical="top"/>
    </xf>
    <xf numFmtId="0" fontId="33" fillId="0" borderId="0" xfId="0" quotePrefix="1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6" fillId="9" borderId="11" xfId="0" applyFont="1" applyFill="1" applyBorder="1" applyAlignment="1">
      <alignment horizontal="center" vertical="center"/>
    </xf>
    <xf numFmtId="0" fontId="36" fillId="9" borderId="15" xfId="0" applyFont="1" applyFill="1" applyBorder="1" applyAlignment="1">
      <alignment horizontal="center" vertical="center"/>
    </xf>
    <xf numFmtId="0" fontId="36" fillId="9" borderId="10" xfId="0" applyFont="1" applyFill="1" applyBorder="1" applyAlignment="1">
      <alignment horizontal="center" vertical="center"/>
    </xf>
    <xf numFmtId="0" fontId="36" fillId="9" borderId="14" xfId="0" applyFont="1" applyFill="1" applyBorder="1" applyAlignment="1">
      <alignment horizontal="center" vertical="center"/>
    </xf>
    <xf numFmtId="0" fontId="36" fillId="9" borderId="5" xfId="0" applyFont="1" applyFill="1" applyBorder="1" applyAlignment="1">
      <alignment horizontal="center" vertical="center"/>
    </xf>
    <xf numFmtId="0" fontId="36" fillId="9" borderId="6" xfId="0" applyFont="1" applyFill="1" applyBorder="1" applyAlignment="1">
      <alignment horizontal="center" vertical="center"/>
    </xf>
    <xf numFmtId="0" fontId="36" fillId="9" borderId="11" xfId="0" applyFont="1" applyFill="1" applyBorder="1" applyAlignment="1">
      <alignment horizontal="center"/>
    </xf>
    <xf numFmtId="0" fontId="36" fillId="9" borderId="15" xfId="0" applyFont="1" applyFill="1" applyBorder="1" applyAlignment="1">
      <alignment horizontal="center"/>
    </xf>
    <xf numFmtId="0" fontId="36" fillId="9" borderId="10" xfId="0" applyFont="1" applyFill="1" applyBorder="1" applyAlignment="1">
      <alignment horizontal="center"/>
    </xf>
    <xf numFmtId="0" fontId="36" fillId="9" borderId="36" xfId="0" applyFont="1" applyFill="1" applyBorder="1" applyAlignment="1">
      <alignment horizontal="center" vertical="center"/>
    </xf>
    <xf numFmtId="0" fontId="36" fillId="9" borderId="37" xfId="0" applyFont="1" applyFill="1" applyBorder="1" applyAlignment="1">
      <alignment horizontal="center" vertical="center"/>
    </xf>
    <xf numFmtId="0" fontId="31" fillId="0" borderId="36" xfId="0" applyFont="1" applyBorder="1" applyAlignment="1">
      <alignment horizontal="center" vertical="center" wrapText="1"/>
    </xf>
    <xf numFmtId="0" fontId="31" fillId="0" borderId="15" xfId="0" applyFont="1" applyBorder="1" applyAlignment="1">
      <alignment horizontal="center" vertical="center" wrapText="1"/>
    </xf>
    <xf numFmtId="0" fontId="31" fillId="0" borderId="37" xfId="0" applyFont="1" applyBorder="1" applyAlignment="1">
      <alignment horizontal="center" vertical="center" wrapText="1"/>
    </xf>
    <xf numFmtId="0" fontId="31" fillId="0" borderId="38" xfId="0" applyFont="1" applyBorder="1" applyAlignment="1">
      <alignment horizontal="center" vertical="center" wrapText="1"/>
    </xf>
    <xf numFmtId="0" fontId="31" fillId="0" borderId="5" xfId="0" applyFont="1" applyBorder="1" applyAlignment="1">
      <alignment horizontal="center" vertical="center" wrapText="1"/>
    </xf>
    <xf numFmtId="0" fontId="31" fillId="0" borderId="39" xfId="0" applyFont="1" applyBorder="1" applyAlignment="1">
      <alignment horizontal="center" vertical="center" wrapText="1"/>
    </xf>
    <xf numFmtId="0" fontId="31" fillId="0" borderId="40" xfId="0" applyFont="1" applyBorder="1" applyAlignment="1">
      <alignment horizontal="center" vertical="center" wrapText="1"/>
    </xf>
    <xf numFmtId="0" fontId="31" fillId="0" borderId="42" xfId="0" applyFont="1" applyBorder="1" applyAlignment="1">
      <alignment horizontal="center" vertical="center" wrapText="1"/>
    </xf>
    <xf numFmtId="0" fontId="31" fillId="0" borderId="41" xfId="0" applyFont="1" applyBorder="1" applyAlignment="1">
      <alignment horizontal="center" vertical="center" wrapText="1"/>
    </xf>
    <xf numFmtId="0" fontId="31" fillId="0" borderId="43" xfId="0" applyFont="1" applyBorder="1" applyAlignment="1">
      <alignment horizontal="center" vertical="center" wrapText="1"/>
    </xf>
    <xf numFmtId="0" fontId="37" fillId="0" borderId="44" xfId="0" applyFont="1" applyBorder="1" applyAlignment="1">
      <alignment horizontal="center" vertical="center"/>
    </xf>
    <xf numFmtId="0" fontId="37" fillId="0" borderId="45" xfId="0" applyFont="1" applyBorder="1" applyAlignment="1">
      <alignment horizontal="center" vertical="center"/>
    </xf>
    <xf numFmtId="0" fontId="37" fillId="0" borderId="49" xfId="0" applyFont="1" applyBorder="1" applyAlignment="1">
      <alignment horizontal="center" vertical="center"/>
    </xf>
    <xf numFmtId="0" fontId="37" fillId="0" borderId="35" xfId="0" applyFont="1" applyBorder="1" applyAlignment="1">
      <alignment horizontal="center" vertical="center"/>
    </xf>
    <xf numFmtId="0" fontId="33" fillId="0" borderId="45" xfId="0" applyFont="1" applyBorder="1" applyAlignment="1">
      <alignment horizontal="left" vertical="top" wrapText="1"/>
    </xf>
    <xf numFmtId="0" fontId="33" fillId="0" borderId="46" xfId="0" applyFont="1" applyBorder="1" applyAlignment="1">
      <alignment horizontal="left" vertical="top" wrapText="1"/>
    </xf>
    <xf numFmtId="0" fontId="33" fillId="0" borderId="35" xfId="0" applyFont="1" applyBorder="1" applyAlignment="1">
      <alignment horizontal="left" vertical="top" wrapText="1"/>
    </xf>
    <xf numFmtId="0" fontId="33" fillId="0" borderId="50" xfId="0" applyFont="1" applyBorder="1" applyAlignment="1">
      <alignment horizontal="left" vertical="top" wrapText="1"/>
    </xf>
    <xf numFmtId="0" fontId="37" fillId="0" borderId="53" xfId="0" applyFont="1" applyBorder="1" applyAlignment="1">
      <alignment horizontal="center" vertical="center"/>
    </xf>
    <xf numFmtId="0" fontId="37" fillId="0" borderId="42" xfId="0" applyFont="1" applyBorder="1" applyAlignment="1">
      <alignment horizontal="center" vertical="center"/>
    </xf>
    <xf numFmtId="0" fontId="38" fillId="0" borderId="51" xfId="0" applyFont="1" applyBorder="1" applyAlignment="1">
      <alignment horizontal="center" vertical="center"/>
    </xf>
    <xf numFmtId="0" fontId="38" fillId="0" borderId="38" xfId="0" applyFont="1" applyBorder="1" applyAlignment="1">
      <alignment horizontal="center" vertical="center"/>
    </xf>
    <xf numFmtId="0" fontId="36" fillId="9" borderId="38" xfId="0" applyFont="1" applyFill="1" applyBorder="1" applyAlignment="1">
      <alignment horizontal="center" vertical="center"/>
    </xf>
    <xf numFmtId="0" fontId="31" fillId="9" borderId="14" xfId="0" applyFont="1" applyFill="1" applyBorder="1" applyAlignment="1">
      <alignment horizontal="center"/>
    </xf>
    <xf numFmtId="0" fontId="31" fillId="9" borderId="5" xfId="0" applyFont="1" applyFill="1" applyBorder="1" applyAlignment="1">
      <alignment horizontal="center"/>
    </xf>
    <xf numFmtId="0" fontId="31" fillId="9" borderId="6" xfId="0" applyFont="1" applyFill="1" applyBorder="1" applyAlignment="1">
      <alignment horizontal="center"/>
    </xf>
    <xf numFmtId="0" fontId="31" fillId="9" borderId="38" xfId="0" applyFont="1" applyFill="1" applyBorder="1" applyAlignment="1">
      <alignment horizontal="center" vertical="center"/>
    </xf>
    <xf numFmtId="0" fontId="31" fillId="9" borderId="5" xfId="0" applyFont="1" applyFill="1" applyBorder="1" applyAlignment="1">
      <alignment horizontal="center" vertical="center"/>
    </xf>
    <xf numFmtId="0" fontId="31" fillId="9" borderId="39" xfId="0" applyFont="1" applyFill="1" applyBorder="1" applyAlignment="1">
      <alignment horizontal="center" vertical="center"/>
    </xf>
    <xf numFmtId="0" fontId="31" fillId="0" borderId="11" xfId="0" applyFont="1" applyBorder="1" applyAlignment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14" fontId="31" fillId="0" borderId="36" xfId="0" applyNumberFormat="1" applyFont="1" applyBorder="1" applyAlignment="1">
      <alignment horizontal="center" vertical="center" wrapText="1"/>
    </xf>
    <xf numFmtId="14" fontId="31" fillId="0" borderId="15" xfId="0" applyNumberFormat="1" applyFont="1" applyBorder="1" applyAlignment="1">
      <alignment horizontal="center" vertical="center" wrapText="1"/>
    </xf>
    <xf numFmtId="14" fontId="31" fillId="0" borderId="37" xfId="0" applyNumberFormat="1" applyFont="1" applyBorder="1" applyAlignment="1">
      <alignment horizontal="center" vertical="center" wrapText="1"/>
    </xf>
    <xf numFmtId="14" fontId="31" fillId="0" borderId="38" xfId="0" applyNumberFormat="1" applyFont="1" applyBorder="1" applyAlignment="1">
      <alignment horizontal="center" vertical="center" wrapText="1"/>
    </xf>
    <xf numFmtId="14" fontId="31" fillId="0" borderId="5" xfId="0" applyNumberFormat="1" applyFont="1" applyBorder="1" applyAlignment="1">
      <alignment horizontal="center" vertical="center" wrapText="1"/>
    </xf>
    <xf numFmtId="14" fontId="31" fillId="0" borderId="39" xfId="0" applyNumberFormat="1" applyFont="1" applyBorder="1" applyAlignment="1">
      <alignment horizontal="center" vertical="center" wrapText="1"/>
    </xf>
    <xf numFmtId="14" fontId="31" fillId="0" borderId="10" xfId="0" applyNumberFormat="1" applyFont="1" applyBorder="1" applyAlignment="1">
      <alignment horizontal="center" vertical="center" wrapText="1"/>
    </xf>
    <xf numFmtId="14" fontId="31" fillId="0" borderId="6" xfId="0" applyNumberFormat="1" applyFont="1" applyBorder="1" applyAlignment="1">
      <alignment horizontal="center" vertical="center" wrapText="1"/>
    </xf>
    <xf numFmtId="167" fontId="20" fillId="0" borderId="11" xfId="0" applyNumberFormat="1" applyFont="1" applyBorder="1" applyAlignment="1">
      <alignment horizontal="center" vertical="center"/>
    </xf>
    <xf numFmtId="167" fontId="20" fillId="0" borderId="15" xfId="0" applyNumberFormat="1" applyFont="1" applyBorder="1" applyAlignment="1">
      <alignment horizontal="center" vertical="center"/>
    </xf>
    <xf numFmtId="167" fontId="20" fillId="0" borderId="37" xfId="0" applyNumberFormat="1" applyFont="1" applyBorder="1" applyAlignment="1">
      <alignment horizontal="center" vertical="center"/>
    </xf>
    <xf numFmtId="167" fontId="20" fillId="0" borderId="14" xfId="0" applyNumberFormat="1" applyFont="1" applyBorder="1" applyAlignment="1">
      <alignment horizontal="center" vertical="center"/>
    </xf>
    <xf numFmtId="167" fontId="20" fillId="0" borderId="5" xfId="0" applyNumberFormat="1" applyFont="1" applyBorder="1" applyAlignment="1">
      <alignment horizontal="center" vertical="center"/>
    </xf>
    <xf numFmtId="167" fontId="20" fillId="0" borderId="39" xfId="0" applyNumberFormat="1" applyFont="1" applyBorder="1" applyAlignment="1">
      <alignment horizontal="center" vertical="center"/>
    </xf>
    <xf numFmtId="0" fontId="33" fillId="0" borderId="81" xfId="0" applyFont="1" applyBorder="1" applyAlignment="1">
      <alignment horizontal="center" vertical="center"/>
    </xf>
    <xf numFmtId="0" fontId="33" fillId="0" borderId="84" xfId="0" applyFont="1" applyBorder="1" applyAlignment="1">
      <alignment horizontal="center" vertical="center"/>
    </xf>
  </cellXfs>
  <cellStyles count="82">
    <cellStyle name="40% - Accent5 2 2 5 3" xfId="33" xr:uid="{00000000-0005-0000-0000-000023000000}"/>
    <cellStyle name="40% - Accent5 2 2 5 3 2" xfId="40" xr:uid="{1C4641BC-950D-45F9-99C4-8CDF76D819A0}"/>
    <cellStyle name="Comma [0]" xfId="38" builtinId="6"/>
    <cellStyle name="Comma [0] 2" xfId="31" xr:uid="{00000000-0005-0000-0000-000021000000}"/>
    <cellStyle name="Comma [0] 2 2" xfId="73" xr:uid="{6B9AE1FF-8CA0-4816-A597-840726647019}"/>
    <cellStyle name="Comma [0] 3" xfId="70" xr:uid="{DF63A73A-0DEF-424E-A137-F003106764E6}"/>
    <cellStyle name="Comma 2" xfId="20" xr:uid="{00000000-0005-0000-0000-000016000000}"/>
    <cellStyle name="Comma 2 2" xfId="41" xr:uid="{C4E948E7-D2B7-4AE5-B122-095B5B0FC6A4}"/>
    <cellStyle name="Comma 5" xfId="19" xr:uid="{00000000-0005-0000-0000-000015000000}"/>
    <cellStyle name="Comma 5 2" xfId="42" xr:uid="{F1A5C8A2-196D-4760-8F1A-C7C255E32F6F}"/>
    <cellStyle name="Comma 5 3" xfId="78" xr:uid="{9E02386C-9498-4F22-BFA7-062C11875FA6}"/>
    <cellStyle name="Comma 5 4" xfId="79" xr:uid="{3C75EBCA-B45C-45AB-9766-32E37E70F778}"/>
    <cellStyle name="Comma 5 5" xfId="80" xr:uid="{5B3ED3E1-BF14-413A-AB23-ACB7AE842E18}"/>
    <cellStyle name="Normal" xfId="0" builtinId="0"/>
    <cellStyle name="Normal 11 10 2" xfId="28" xr:uid="{00000000-0005-0000-0000-00001E000000}"/>
    <cellStyle name="Normal 11 10 2 2" xfId="64" xr:uid="{2A8435B3-5057-4143-9D6D-02820880F7D0}"/>
    <cellStyle name="Normal 11 10 4" xfId="27" xr:uid="{00000000-0005-0000-0000-00001D000000}"/>
    <cellStyle name="Normal 11 10 4 2" xfId="63" xr:uid="{ACF4DCDA-4A06-4230-96F4-B1CB9CF994AA}"/>
    <cellStyle name="Normal 11 10 5" xfId="14" xr:uid="{00000000-0005-0000-0000-000010000000}"/>
    <cellStyle name="Normal 11 10 5 2" xfId="62" xr:uid="{2FAD382E-E29C-4AA4-B1F1-9FAB5A97A077}"/>
    <cellStyle name="Normal 11 10 5 2 2 2" xfId="24" xr:uid="{00000000-0005-0000-0000-00001A000000}"/>
    <cellStyle name="Normal 11 10 5 2 2 2 2" xfId="66" xr:uid="{8F9506C3-D720-4277-88E4-02C13D6D203D}"/>
    <cellStyle name="Normal 12 5 2 2" xfId="17" xr:uid="{00000000-0005-0000-0000-000013000000}"/>
    <cellStyle name="Normal 12 5 2 2 2" xfId="43" xr:uid="{4BC0C3EB-4BE1-41F7-A689-BDCE986E5756}"/>
    <cellStyle name="Normal 155" xfId="11" xr:uid="{00000000-0005-0000-0000-00000D000000}"/>
    <cellStyle name="Normal 155 2" xfId="76" xr:uid="{E4B97764-36FC-42ED-9A94-E71C5CFC110B}"/>
    <cellStyle name="Normal 155 3" xfId="34" xr:uid="{00000000-0005-0000-0000-000024000000}"/>
    <cellStyle name="Normal 155 3 2" xfId="44" xr:uid="{0C358C85-7CC8-4EC6-9138-C946392D7196}"/>
    <cellStyle name="Normal 163 2" xfId="7" xr:uid="{00000000-0005-0000-0000-000007000000}"/>
    <cellStyle name="Normal 163 2 2" xfId="32" xr:uid="{00000000-0005-0000-0000-000022000000}"/>
    <cellStyle name="Normal 163 2 2 2" xfId="46" xr:uid="{26C952B8-088B-4955-8402-E9B4B27EC96F}"/>
    <cellStyle name="Normal 163 2 3" xfId="45" xr:uid="{18C1680C-6C55-4D1D-89A2-F22CDA6E9D9E}"/>
    <cellStyle name="Normal 166 2" xfId="8" xr:uid="{00000000-0005-0000-0000-00000A000000}"/>
    <cellStyle name="Normal 166 2 2" xfId="47" xr:uid="{BF2714CB-D98A-447E-A94F-91F270D1CCDE}"/>
    <cellStyle name="Normal 169" xfId="3" xr:uid="{00000000-0005-0000-0000-000003000000}"/>
    <cellStyle name="Normal 169 2" xfId="68" xr:uid="{B4AEFFAE-A26C-40F1-8C0E-DE4BF720F1F2}"/>
    <cellStyle name="Normal 2" xfId="4" xr:uid="{00000000-0005-0000-0000-000004000000}"/>
    <cellStyle name="Normal 2 15" xfId="13" xr:uid="{00000000-0005-0000-0000-00000F000000}"/>
    <cellStyle name="Normal 2 15 2" xfId="67" xr:uid="{EC30DFE2-7C48-4D22-A1A7-92B0FCC1C50E}"/>
    <cellStyle name="Normal 2 2" xfId="22" xr:uid="{00000000-0005-0000-0000-000018000000}"/>
    <cellStyle name="Normal 2 2 2" xfId="48" xr:uid="{E963342E-39EA-4A51-960B-33239B22E0A5}"/>
    <cellStyle name="Normal 2 2 2 10" xfId="26" xr:uid="{00000000-0005-0000-0000-00001C000000}"/>
    <cellStyle name="Normal 2 2 2 10 2" xfId="60" xr:uid="{F4350612-AE03-4D79-B7F5-4F0EA8C40C7B}"/>
    <cellStyle name="Normal 2 2 57 2" xfId="15" xr:uid="{00000000-0005-0000-0000-000011000000}"/>
    <cellStyle name="Normal 2 2 57 2 2" xfId="77" xr:uid="{93AE9D8B-D8B0-4CCD-A687-578D3C16EDC4}"/>
    <cellStyle name="Normal 2 3" xfId="65" xr:uid="{723BF514-6464-41D9-9479-91451E5B9377}"/>
    <cellStyle name="Normal 2 35 2" xfId="10" xr:uid="{00000000-0005-0000-0000-00000C000000}"/>
    <cellStyle name="Normal 2 35 2 2" xfId="49" xr:uid="{0D2DF394-25D0-4297-B2C7-FBA8710DF63D}"/>
    <cellStyle name="Normal 29 5" xfId="1" xr:uid="{00000000-0005-0000-0000-000001000000}"/>
    <cellStyle name="Normal 29 5 2" xfId="50" xr:uid="{CB655674-9EF4-4C04-895D-91CA39BE5FC0}"/>
    <cellStyle name="Normal 3" xfId="39" xr:uid="{C1B1D40A-2EB9-4305-A7BA-C85637A8051E}"/>
    <cellStyle name="Normal 3 2 20 2" xfId="9" xr:uid="{00000000-0005-0000-0000-00000B000000}"/>
    <cellStyle name="Normal 3 2 20 2 2" xfId="72" xr:uid="{5916ADA1-A77F-45CB-9B02-493B7576E831}"/>
    <cellStyle name="Normal 3 2 5 4" xfId="12" xr:uid="{00000000-0005-0000-0000-00000E000000}"/>
    <cellStyle name="Normal 3 2 5 4 2" xfId="51" xr:uid="{D4F989A7-B89F-4ED5-97D1-48BF34AD5737}"/>
    <cellStyle name="Normal 3 4" xfId="6" xr:uid="{00000000-0005-0000-0000-000006000000}"/>
    <cellStyle name="Normal 3 4 2" xfId="52" xr:uid="{AFEC5852-DB2A-4630-AD50-FF7EF58200C1}"/>
    <cellStyle name="Normal 3 4 2 2 3" xfId="16" xr:uid="{00000000-0005-0000-0000-000012000000}"/>
    <cellStyle name="Normal 3 4 2 2 3 2" xfId="75" xr:uid="{54CBE530-47A2-4EF7-807F-B201CDEEB4E5}"/>
    <cellStyle name="Normal 4 10" xfId="25" xr:uid="{00000000-0005-0000-0000-00001B000000}"/>
    <cellStyle name="Normal 4 10 2" xfId="53" xr:uid="{C2772E54-0EE4-4D2E-960C-DFB35B8E354F}"/>
    <cellStyle name="Normal 4 2" xfId="23" xr:uid="{00000000-0005-0000-0000-000019000000}"/>
    <cellStyle name="Normal 4 2 2" xfId="71" xr:uid="{BF0C817D-CAD0-4A1F-AEB1-7DE580D30271}"/>
    <cellStyle name="Normal 6" xfId="81" xr:uid="{E403AAAB-B96E-4299-B0EE-803402C9DBAD}"/>
    <cellStyle name="Percent" xfId="37" builtinId="5"/>
    <cellStyle name="Percent 10" xfId="30" xr:uid="{00000000-0005-0000-0000-000020000000}"/>
    <cellStyle name="Percent 10 2" xfId="54" xr:uid="{A8791C39-F326-43EE-ACF3-847A1690FAE2}"/>
    <cellStyle name="Percent 12" xfId="2" xr:uid="{00000000-0005-0000-0000-000002000000}"/>
    <cellStyle name="Percent 12 2" xfId="55" xr:uid="{4FE67CA6-51BB-4AC0-A6D3-F348E8D2EC8F}"/>
    <cellStyle name="Percent 2" xfId="5" xr:uid="{00000000-0005-0000-0000-000005000000}"/>
    <cellStyle name="Percent 2 2" xfId="18" xr:uid="{00000000-0005-0000-0000-000014000000}"/>
    <cellStyle name="Percent 2 2 2" xfId="56" xr:uid="{37016812-EF9C-4331-AD01-ABBB083D28B5}"/>
    <cellStyle name="Percent 2 3" xfId="69" xr:uid="{9BC9E523-3FE8-4205-A27F-198327318B77}"/>
    <cellStyle name="Percent 3" xfId="35" xr:uid="{00000000-0005-0000-0000-000025000000}"/>
    <cellStyle name="Percent 3 2" xfId="57" xr:uid="{BF3733E2-17F8-447F-B69D-7F7E6B1E9298}"/>
    <cellStyle name="Percent 4" xfId="74" xr:uid="{834DC6B4-1B07-4CD2-BB99-0464060ECF76}"/>
    <cellStyle name="Percent 6 8" xfId="29" xr:uid="{00000000-0005-0000-0000-00001F000000}"/>
    <cellStyle name="Percent 6 8 2" xfId="61" xr:uid="{210F2F42-2F1F-43D2-8656-1785BAF17F88}"/>
    <cellStyle name="Percent 8 3" xfId="36" xr:uid="{00000000-0005-0000-0000-000026000000}"/>
    <cellStyle name="Percent 8 3 2" xfId="58" xr:uid="{07A8A5DF-E40B-4042-A36D-77DE4FECED5E}"/>
    <cellStyle name="TableStyleLight1 2" xfId="21" xr:uid="{00000000-0005-0000-0000-000017000000}"/>
    <cellStyle name="TableStyleLight1 2 2" xfId="59" xr:uid="{03674AFE-7ECA-47D8-9C32-277823DDFA0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808995980542434E-2"/>
          <c:y val="2.3110460694242056E-2"/>
          <c:w val="0.88011724900130928"/>
          <c:h val="0.69865990119764365"/>
        </c:manualLayout>
      </c:layout>
      <c:lineChart>
        <c:grouping val="standard"/>
        <c:varyColors val="0"/>
        <c:ser>
          <c:idx val="0"/>
          <c:order val="0"/>
          <c:tx>
            <c:strRef>
              <c:f>'JSS Chart'!$B$48</c:f>
              <c:strCache>
                <c:ptCount val="1"/>
                <c:pt idx="0">
                  <c:v>Cumulative Plan (%)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'JSS Chart'!$E$50:$N$50</c:f>
              <c:numCache>
                <c:formatCode>0%</c:formatCode>
                <c:ptCount val="10"/>
                <c:pt idx="0">
                  <c:v>0.18</c:v>
                </c:pt>
                <c:pt idx="1">
                  <c:v>0.22999999999999998</c:v>
                </c:pt>
                <c:pt idx="2">
                  <c:v>0.26999999999999996</c:v>
                </c:pt>
                <c:pt idx="3">
                  <c:v>0.36</c:v>
                </c:pt>
                <c:pt idx="4">
                  <c:v>0.44999999999999996</c:v>
                </c:pt>
                <c:pt idx="5">
                  <c:v>0.53999999999999992</c:v>
                </c:pt>
                <c:pt idx="6">
                  <c:v>0.53999999999999992</c:v>
                </c:pt>
                <c:pt idx="7">
                  <c:v>0.53999999999999992</c:v>
                </c:pt>
                <c:pt idx="8">
                  <c:v>0.53999999999999992</c:v>
                </c:pt>
                <c:pt idx="9">
                  <c:v>0.59</c:v>
                </c:pt>
              </c:numCache>
            </c:numRef>
          </c:cat>
          <c:val>
            <c:numRef>
              <c:f>'JSS Chart'!$E$48:$R$48</c:f>
              <c:numCache>
                <c:formatCode>0%</c:formatCode>
                <c:ptCount val="14"/>
                <c:pt idx="0">
                  <c:v>0.18</c:v>
                </c:pt>
                <c:pt idx="1">
                  <c:v>0.27</c:v>
                </c:pt>
                <c:pt idx="2">
                  <c:v>0.27</c:v>
                </c:pt>
                <c:pt idx="3">
                  <c:v>0.36</c:v>
                </c:pt>
                <c:pt idx="4">
                  <c:v>0.44999999999999996</c:v>
                </c:pt>
                <c:pt idx="5">
                  <c:v>0.53999999999999992</c:v>
                </c:pt>
                <c:pt idx="6">
                  <c:v>0.53999999999999992</c:v>
                </c:pt>
                <c:pt idx="7">
                  <c:v>0.53999999999999992</c:v>
                </c:pt>
                <c:pt idx="8">
                  <c:v>0.53999999999999992</c:v>
                </c:pt>
                <c:pt idx="9">
                  <c:v>0.53999999999999992</c:v>
                </c:pt>
                <c:pt idx="10">
                  <c:v>0.53999999999999992</c:v>
                </c:pt>
                <c:pt idx="11">
                  <c:v>0.53999999999999992</c:v>
                </c:pt>
                <c:pt idx="12">
                  <c:v>0.53999999999999992</c:v>
                </c:pt>
                <c:pt idx="13">
                  <c:v>0.53999999999999992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41-4DBF-96AC-A47CF9A42F85}"/>
            </c:ext>
          </c:extLst>
        </c:ser>
        <c:ser>
          <c:idx val="1"/>
          <c:order val="1"/>
          <c:tx>
            <c:strRef>
              <c:f>'JSS Chart'!$B$50</c:f>
              <c:strCache>
                <c:ptCount val="1"/>
                <c:pt idx="0">
                  <c:v>Cumulative Actual 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'JSS Chart'!$E$50:$N$50</c:f>
              <c:numCache>
                <c:formatCode>0%</c:formatCode>
                <c:ptCount val="10"/>
                <c:pt idx="0">
                  <c:v>0.18</c:v>
                </c:pt>
                <c:pt idx="1">
                  <c:v>0.22999999999999998</c:v>
                </c:pt>
                <c:pt idx="2">
                  <c:v>0.26999999999999996</c:v>
                </c:pt>
                <c:pt idx="3">
                  <c:v>0.36</c:v>
                </c:pt>
                <c:pt idx="4">
                  <c:v>0.44999999999999996</c:v>
                </c:pt>
                <c:pt idx="5">
                  <c:v>0.53999999999999992</c:v>
                </c:pt>
                <c:pt idx="6">
                  <c:v>0.53999999999999992</c:v>
                </c:pt>
                <c:pt idx="7">
                  <c:v>0.53999999999999992</c:v>
                </c:pt>
                <c:pt idx="8">
                  <c:v>0.53999999999999992</c:v>
                </c:pt>
                <c:pt idx="9">
                  <c:v>0.59</c:v>
                </c:pt>
              </c:numCache>
            </c:numRef>
          </c:cat>
          <c:val>
            <c:numRef>
              <c:f>'JSS Chart'!$E$50:$N$50</c:f>
              <c:numCache>
                <c:formatCode>0%</c:formatCode>
                <c:ptCount val="10"/>
                <c:pt idx="0">
                  <c:v>0.18</c:v>
                </c:pt>
                <c:pt idx="1">
                  <c:v>0.22999999999999998</c:v>
                </c:pt>
                <c:pt idx="2">
                  <c:v>0.26999999999999996</c:v>
                </c:pt>
                <c:pt idx="3">
                  <c:v>0.36</c:v>
                </c:pt>
                <c:pt idx="4">
                  <c:v>0.44999999999999996</c:v>
                </c:pt>
                <c:pt idx="5">
                  <c:v>0.53999999999999992</c:v>
                </c:pt>
                <c:pt idx="6">
                  <c:v>0.53999999999999992</c:v>
                </c:pt>
                <c:pt idx="7">
                  <c:v>0.53999999999999992</c:v>
                </c:pt>
                <c:pt idx="8">
                  <c:v>0.53999999999999992</c:v>
                </c:pt>
                <c:pt idx="9">
                  <c:v>0.59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41-4DBF-96AC-A47CF9A42F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5528656"/>
        <c:axId val="1085535728"/>
      </c:lineChart>
      <c:catAx>
        <c:axId val="1085528656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1085535728"/>
        <c:crosses val="autoZero"/>
        <c:auto val="1"/>
        <c:lblAlgn val="ctr"/>
        <c:lblOffset val="100"/>
        <c:noMultiLvlLbl val="1"/>
      </c:catAx>
      <c:valAx>
        <c:axId val="1085535728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1085528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02912415885352"/>
          <c:y val="0.91623565615396918"/>
          <c:w val="0.28754559568035704"/>
          <c:h val="3.24258030195331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accent1">
        <a:alpha val="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288637</xdr:colOff>
      <xdr:row>52</xdr:row>
      <xdr:rowOff>69274</xdr:rowOff>
    </xdr:from>
    <xdr:to>
      <xdr:col>23</xdr:col>
      <xdr:colOff>300183</xdr:colOff>
      <xdr:row>85</xdr:row>
      <xdr:rowOff>184729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AF5690D-DE65-BE62-25FC-EEBFEA1B1CC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C2:Q66"/>
  <sheetViews>
    <sheetView showGridLines="0" tabSelected="1" zoomScale="70" zoomScaleNormal="70" workbookViewId="0">
      <selection activeCell="L18" sqref="L18"/>
    </sheetView>
  </sheetViews>
  <sheetFormatPr defaultColWidth="9.08984375" defaultRowHeight="14.5" x14ac:dyDescent="0.35"/>
  <cols>
    <col min="1" max="1" width="5.36328125" style="1" customWidth="1"/>
    <col min="2" max="2" width="3" style="1" customWidth="1"/>
    <col min="3" max="3" width="15" style="1" customWidth="1"/>
    <col min="4" max="4" width="2.08984375" style="1" customWidth="1"/>
    <col min="5" max="5" width="19" style="1" customWidth="1"/>
    <col min="6" max="6" width="2.90625" style="1" customWidth="1"/>
    <col min="7" max="7" width="4.08984375" style="1" customWidth="1"/>
    <col min="8" max="8" width="37.08984375" style="1" bestFit="1" customWidth="1"/>
    <col min="9" max="9" width="14.90625" style="1" customWidth="1"/>
    <col min="10" max="10" width="18.6328125" style="1" customWidth="1"/>
    <col min="11" max="11" width="11.1796875" style="1" customWidth="1"/>
    <col min="12" max="12" width="10.6328125" style="169" bestFit="1" customWidth="1"/>
    <col min="13" max="13" width="25.08984375" style="1" bestFit="1" customWidth="1"/>
    <col min="14" max="14" width="40.7265625" style="1" hidden="1" customWidth="1"/>
    <col min="15" max="15" width="11" style="1" bestFit="1" customWidth="1"/>
    <col min="16" max="16384" width="9.08984375" style="1"/>
  </cols>
  <sheetData>
    <row r="2" spans="3:17" x14ac:dyDescent="0.35">
      <c r="C2" s="176" cm="1">
        <f t="array" ref="C2:C3">'JSS Form'!J26:J27</f>
        <v>0.59549999999999992</v>
      </c>
    </row>
    <row r="3" spans="3:17" ht="15" thickBot="1" x14ac:dyDescent="0.4">
      <c r="C3" s="177">
        <v>0</v>
      </c>
    </row>
    <row r="4" spans="3:17" ht="19" thickBot="1" x14ac:dyDescent="0.5">
      <c r="C4" s="257" t="s">
        <v>166</v>
      </c>
      <c r="D4" s="258"/>
      <c r="E4" s="259"/>
      <c r="G4" s="199" t="s">
        <v>57</v>
      </c>
      <c r="H4" s="199" t="s">
        <v>29</v>
      </c>
      <c r="I4" s="199" t="s">
        <v>153</v>
      </c>
      <c r="J4" s="199" t="s">
        <v>12</v>
      </c>
      <c r="K4" s="199" t="s">
        <v>157</v>
      </c>
      <c r="L4" s="199" t="s">
        <v>158</v>
      </c>
      <c r="M4" s="206" t="s">
        <v>82</v>
      </c>
    </row>
    <row r="5" spans="3:17" ht="15" thickBot="1" x14ac:dyDescent="0.4">
      <c r="C5" s="2" t="s">
        <v>0</v>
      </c>
      <c r="D5" s="3" t="s">
        <v>1</v>
      </c>
      <c r="E5" s="4">
        <f ca="1">TODAY()</f>
        <v>45971</v>
      </c>
      <c r="F5" s="5"/>
      <c r="G5" s="196">
        <v>1</v>
      </c>
      <c r="H5" s="192" t="s">
        <v>147</v>
      </c>
      <c r="I5" s="197">
        <f>'JSS Form'!K15</f>
        <v>0.5</v>
      </c>
      <c r="J5" s="197">
        <f>'JSS Form'!L15</f>
        <v>0.5</v>
      </c>
      <c r="K5" s="200">
        <v>45955</v>
      </c>
      <c r="L5" s="200">
        <v>45955</v>
      </c>
      <c r="M5" s="208"/>
    </row>
    <row r="6" spans="3:17" ht="15" thickBot="1" x14ac:dyDescent="0.4">
      <c r="C6" s="2" t="s">
        <v>2</v>
      </c>
      <c r="D6" s="3" t="s">
        <v>1</v>
      </c>
      <c r="E6" s="105" t="s">
        <v>164</v>
      </c>
      <c r="F6" s="5"/>
      <c r="G6" s="196">
        <v>2</v>
      </c>
      <c r="H6" s="192" t="s">
        <v>148</v>
      </c>
      <c r="I6" s="197">
        <f>'JSS Form'!K16</f>
        <v>0.5</v>
      </c>
      <c r="J6" s="197">
        <f>'JSS Form'!L16</f>
        <v>0.5</v>
      </c>
      <c r="K6" s="200">
        <v>45955</v>
      </c>
      <c r="L6" s="200">
        <v>45955</v>
      </c>
      <c r="M6" s="208"/>
    </row>
    <row r="7" spans="3:17" ht="15" thickBot="1" x14ac:dyDescent="0.4">
      <c r="C7" s="2" t="s">
        <v>3</v>
      </c>
      <c r="D7" s="3" t="s">
        <v>1</v>
      </c>
      <c r="E7" s="105" t="s">
        <v>161</v>
      </c>
      <c r="F7" s="5"/>
      <c r="G7" s="196">
        <v>3</v>
      </c>
      <c r="H7" s="192" t="s">
        <v>149</v>
      </c>
      <c r="I7" s="197">
        <f>'JSS Form'!K17</f>
        <v>2</v>
      </c>
      <c r="J7" s="197">
        <f>'JSS Form'!L17</f>
        <v>2</v>
      </c>
      <c r="K7" s="200">
        <v>45956</v>
      </c>
      <c r="L7" s="200">
        <v>45957</v>
      </c>
      <c r="M7" s="208"/>
    </row>
    <row r="8" spans="3:17" ht="15" thickBot="1" x14ac:dyDescent="0.4">
      <c r="C8" s="2" t="s">
        <v>4</v>
      </c>
      <c r="D8" s="3" t="s">
        <v>1</v>
      </c>
      <c r="E8" s="105"/>
      <c r="F8" s="5"/>
      <c r="G8" s="196">
        <v>4</v>
      </c>
      <c r="H8" s="193" t="s">
        <v>150</v>
      </c>
      <c r="I8" s="197">
        <f>'JSS Form'!K18</f>
        <v>1</v>
      </c>
      <c r="J8" s="197">
        <f>'JSS Form'!L18</f>
        <v>1</v>
      </c>
      <c r="K8" s="200">
        <v>45958</v>
      </c>
      <c r="L8" s="200">
        <v>45958</v>
      </c>
      <c r="M8" s="208"/>
    </row>
    <row r="9" spans="3:17" ht="15" thickBot="1" x14ac:dyDescent="0.4">
      <c r="C9" s="2" t="s">
        <v>5</v>
      </c>
      <c r="D9" s="3" t="s">
        <v>1</v>
      </c>
      <c r="E9" s="6" t="s">
        <v>165</v>
      </c>
      <c r="F9" s="5"/>
      <c r="G9" s="196">
        <v>5</v>
      </c>
      <c r="H9" s="193" t="s">
        <v>151</v>
      </c>
      <c r="I9" s="197">
        <f>'JSS Form'!K19</f>
        <v>2</v>
      </c>
      <c r="J9" s="197">
        <f>'JSS Form'!L19</f>
        <v>2</v>
      </c>
      <c r="K9" s="200">
        <v>45958</v>
      </c>
      <c r="L9" s="200">
        <v>45958</v>
      </c>
      <c r="M9" s="208"/>
    </row>
    <row r="10" spans="3:17" ht="15" thickBot="1" x14ac:dyDescent="0.4">
      <c r="C10" s="2" t="s">
        <v>7</v>
      </c>
      <c r="D10" s="3" t="s">
        <v>1</v>
      </c>
      <c r="E10" s="4">
        <v>45955</v>
      </c>
      <c r="F10" s="5"/>
      <c r="G10" s="196">
        <v>6</v>
      </c>
      <c r="H10" s="193" t="s">
        <v>152</v>
      </c>
      <c r="I10" s="197">
        <f>'JSS Form'!K20</f>
        <v>2</v>
      </c>
      <c r="J10" s="197">
        <f>'JSS Form'!L20</f>
        <v>2</v>
      </c>
      <c r="K10" s="200">
        <v>45960</v>
      </c>
      <c r="L10" s="201">
        <v>45961</v>
      </c>
      <c r="M10" s="208"/>
    </row>
    <row r="11" spans="3:17" ht="15" thickBot="1" x14ac:dyDescent="0.4">
      <c r="C11" s="2" t="s">
        <v>8</v>
      </c>
      <c r="D11" s="3" t="s">
        <v>1</v>
      </c>
      <c r="E11" s="7">
        <f ca="1">E5-E10</f>
        <v>16</v>
      </c>
      <c r="F11" s="5"/>
      <c r="G11" s="196">
        <v>7</v>
      </c>
      <c r="H11" s="193" t="s">
        <v>155</v>
      </c>
      <c r="I11" s="197">
        <v>20</v>
      </c>
      <c r="J11" s="197">
        <v>11</v>
      </c>
      <c r="K11" s="201">
        <v>45961</v>
      </c>
      <c r="L11" s="201">
        <v>45981</v>
      </c>
      <c r="M11" s="208" t="s">
        <v>300</v>
      </c>
    </row>
    <row r="12" spans="3:17" ht="15" thickBot="1" x14ac:dyDescent="0.4">
      <c r="C12" s="2" t="s">
        <v>9</v>
      </c>
      <c r="D12" s="8" t="s">
        <v>1</v>
      </c>
      <c r="E12" s="4">
        <f>E10+26+7</f>
        <v>45988</v>
      </c>
      <c r="F12" s="5"/>
      <c r="G12" s="196">
        <v>8</v>
      </c>
      <c r="H12" s="193" t="s">
        <v>144</v>
      </c>
      <c r="I12" s="197">
        <f>'JSS Form'!K22</f>
        <v>0</v>
      </c>
      <c r="J12" s="197">
        <f>'JSS Form'!L22</f>
        <v>0</v>
      </c>
      <c r="K12" s="201"/>
      <c r="L12" s="201"/>
      <c r="M12" s="207"/>
    </row>
    <row r="13" spans="3:17" ht="21.5" thickBot="1" x14ac:dyDescent="0.55000000000000004">
      <c r="C13" s="269" t="s">
        <v>10</v>
      </c>
      <c r="D13" s="270"/>
      <c r="E13" s="271"/>
      <c r="G13" s="196">
        <v>9</v>
      </c>
      <c r="H13" s="194" t="s">
        <v>83</v>
      </c>
      <c r="I13" s="197">
        <f>'JSS Form'!K23</f>
        <v>2</v>
      </c>
      <c r="J13" s="197">
        <f>'JSS Form'!L23</f>
        <v>0</v>
      </c>
      <c r="K13" s="202"/>
      <c r="L13" s="202"/>
      <c r="M13" s="207"/>
      <c r="Q13" s="1" t="s">
        <v>6</v>
      </c>
    </row>
    <row r="14" spans="3:17" ht="21.5" thickBot="1" x14ac:dyDescent="0.4">
      <c r="C14" s="272" t="s">
        <v>11</v>
      </c>
      <c r="D14" s="273"/>
      <c r="E14" s="9" t="s">
        <v>12</v>
      </c>
      <c r="G14" s="196">
        <v>10</v>
      </c>
      <c r="H14" s="195" t="s">
        <v>145</v>
      </c>
      <c r="I14" s="197">
        <f>'JSS Form'!K24</f>
        <v>0.5</v>
      </c>
      <c r="J14" s="197">
        <f>'JSS Form'!L24</f>
        <v>0</v>
      </c>
      <c r="K14" s="201"/>
      <c r="L14" s="201"/>
      <c r="M14" s="207"/>
    </row>
    <row r="15" spans="3:17" ht="15" customHeight="1" x14ac:dyDescent="0.35">
      <c r="C15" s="274">
        <v>1</v>
      </c>
      <c r="D15" s="275"/>
      <c r="E15" s="278">
        <f>C2</f>
        <v>0.59549999999999992</v>
      </c>
      <c r="G15" s="196">
        <v>11</v>
      </c>
      <c r="H15" s="194" t="s">
        <v>146</v>
      </c>
      <c r="I15" s="197">
        <f>'JSS Form'!K25</f>
        <v>0.5</v>
      </c>
      <c r="J15" s="197">
        <f>'JSS Form'!L25</f>
        <v>0</v>
      </c>
      <c r="K15" s="201"/>
      <c r="L15" s="201"/>
      <c r="M15" s="207"/>
      <c r="N15" s="10"/>
    </row>
    <row r="16" spans="3:17" ht="15" customHeight="1" thickBot="1" x14ac:dyDescent="0.4">
      <c r="C16" s="276"/>
      <c r="D16" s="277"/>
      <c r="E16" s="279"/>
      <c r="G16" s="196"/>
      <c r="H16" s="194"/>
      <c r="I16" s="197"/>
      <c r="J16" s="198"/>
      <c r="K16" s="201"/>
      <c r="L16" s="201"/>
      <c r="M16" s="207"/>
    </row>
    <row r="17" spans="3:15" ht="15" thickBot="1" x14ac:dyDescent="0.4">
      <c r="C17" s="280" t="s">
        <v>13</v>
      </c>
      <c r="D17" s="281"/>
      <c r="E17" s="282"/>
      <c r="G17" s="196"/>
      <c r="H17" s="194"/>
      <c r="I17" s="198"/>
      <c r="J17" s="198"/>
      <c r="K17" s="201"/>
      <c r="L17" s="201"/>
      <c r="M17" s="207"/>
    </row>
    <row r="18" spans="3:15" ht="15" customHeight="1" x14ac:dyDescent="0.35">
      <c r="C18" s="260" t="s">
        <v>299</v>
      </c>
      <c r="D18" s="261"/>
      <c r="E18" s="262"/>
      <c r="G18" s="196"/>
      <c r="H18" s="194"/>
      <c r="I18" s="198"/>
      <c r="J18" s="198"/>
      <c r="K18" s="201"/>
      <c r="L18" s="201"/>
      <c r="M18" s="207"/>
    </row>
    <row r="19" spans="3:15" ht="15" customHeight="1" x14ac:dyDescent="0.35">
      <c r="C19" s="263"/>
      <c r="D19" s="264"/>
      <c r="E19" s="265"/>
      <c r="G19" s="196"/>
      <c r="H19" s="194"/>
      <c r="I19" s="198"/>
      <c r="J19" s="204"/>
      <c r="K19" s="205"/>
      <c r="L19" s="205"/>
      <c r="M19" s="207"/>
    </row>
    <row r="20" spans="3:15" ht="15" customHeight="1" x14ac:dyDescent="0.35">
      <c r="C20" s="263"/>
      <c r="D20" s="264"/>
      <c r="E20" s="265"/>
      <c r="G20" s="196"/>
      <c r="H20" s="194"/>
      <c r="I20" s="198"/>
      <c r="J20" s="204"/>
      <c r="K20" s="205"/>
      <c r="L20" s="205"/>
      <c r="M20" s="207"/>
    </row>
    <row r="21" spans="3:15" ht="15" customHeight="1" x14ac:dyDescent="0.35">
      <c r="C21" s="263"/>
      <c r="D21" s="264"/>
      <c r="E21" s="265"/>
      <c r="G21" s="255" t="s">
        <v>154</v>
      </c>
      <c r="H21" s="256"/>
      <c r="I21" s="209">
        <f>SUM(I5:I20)</f>
        <v>31</v>
      </c>
      <c r="J21" s="209">
        <f>SUM(J5:J20)</f>
        <v>19</v>
      </c>
      <c r="K21" s="203"/>
      <c r="L21" s="203"/>
    </row>
    <row r="22" spans="3:15" x14ac:dyDescent="0.35">
      <c r="C22" s="263"/>
      <c r="D22" s="264"/>
      <c r="E22" s="265"/>
    </row>
    <row r="23" spans="3:15" ht="15" thickBot="1" x14ac:dyDescent="0.4">
      <c r="C23" s="266"/>
      <c r="D23" s="267"/>
      <c r="E23" s="268"/>
    </row>
    <row r="25" spans="3:15" x14ac:dyDescent="0.35">
      <c r="G25" s="211" t="s">
        <v>162</v>
      </c>
    </row>
    <row r="26" spans="3:15" x14ac:dyDescent="0.35">
      <c r="G26" s="206" t="s">
        <v>22</v>
      </c>
      <c r="H26" s="209" t="s">
        <v>159</v>
      </c>
      <c r="I26" s="210" t="s">
        <v>66</v>
      </c>
      <c r="J26" s="253" t="s">
        <v>160</v>
      </c>
      <c r="K26" s="254"/>
      <c r="L26" s="212" t="s">
        <v>67</v>
      </c>
      <c r="M26" s="213" t="s">
        <v>163</v>
      </c>
      <c r="N26" s="213" t="s">
        <v>82</v>
      </c>
      <c r="O26" s="240" t="s">
        <v>303</v>
      </c>
    </row>
    <row r="27" spans="3:15" x14ac:dyDescent="0.35">
      <c r="G27" s="238">
        <v>1</v>
      </c>
      <c r="H27" s="237" t="s">
        <v>287</v>
      </c>
      <c r="I27" s="229" t="s">
        <v>215</v>
      </c>
      <c r="J27" s="252" t="s">
        <v>254</v>
      </c>
      <c r="K27" s="245"/>
      <c r="L27" s="233">
        <v>6</v>
      </c>
      <c r="M27" s="235">
        <v>45978</v>
      </c>
      <c r="N27" s="232" t="s">
        <v>283</v>
      </c>
      <c r="O27" s="241">
        <v>6300012851</v>
      </c>
    </row>
    <row r="28" spans="3:15" x14ac:dyDescent="0.35">
      <c r="G28" s="239">
        <v>2</v>
      </c>
      <c r="H28" s="237" t="s">
        <v>287</v>
      </c>
      <c r="I28" s="229" t="s">
        <v>216</v>
      </c>
      <c r="J28" s="244" t="s">
        <v>255</v>
      </c>
      <c r="K28" s="245"/>
      <c r="L28" s="233">
        <v>6</v>
      </c>
      <c r="M28" s="235">
        <v>45978</v>
      </c>
      <c r="N28" s="232" t="s">
        <v>283</v>
      </c>
      <c r="O28" s="241">
        <v>6300012851</v>
      </c>
    </row>
    <row r="29" spans="3:15" x14ac:dyDescent="0.35">
      <c r="G29" s="238">
        <v>3</v>
      </c>
      <c r="H29" s="237" t="s">
        <v>287</v>
      </c>
      <c r="I29" s="229" t="s">
        <v>217</v>
      </c>
      <c r="J29" s="244" t="s">
        <v>255</v>
      </c>
      <c r="K29" s="245"/>
      <c r="L29" s="233">
        <v>6</v>
      </c>
      <c r="M29" s="235">
        <v>45978</v>
      </c>
      <c r="N29" s="232" t="s">
        <v>283</v>
      </c>
      <c r="O29" s="241">
        <v>6300012851</v>
      </c>
    </row>
    <row r="30" spans="3:15" x14ac:dyDescent="0.35">
      <c r="G30" s="239">
        <v>4</v>
      </c>
      <c r="H30" s="237" t="s">
        <v>287</v>
      </c>
      <c r="I30" s="229" t="s">
        <v>218</v>
      </c>
      <c r="J30" s="244" t="s">
        <v>256</v>
      </c>
      <c r="K30" s="245"/>
      <c r="L30" s="233">
        <v>6</v>
      </c>
      <c r="M30" s="235">
        <v>45978</v>
      </c>
      <c r="N30" s="232" t="s">
        <v>283</v>
      </c>
      <c r="O30" s="241">
        <v>6300012851</v>
      </c>
    </row>
    <row r="31" spans="3:15" x14ac:dyDescent="0.35">
      <c r="G31" s="238">
        <v>5</v>
      </c>
      <c r="H31" s="237" t="s">
        <v>287</v>
      </c>
      <c r="I31" s="229" t="s">
        <v>219</v>
      </c>
      <c r="J31" s="244" t="s">
        <v>257</v>
      </c>
      <c r="K31" s="245"/>
      <c r="L31" s="233">
        <v>6</v>
      </c>
      <c r="M31" s="235">
        <v>45978</v>
      </c>
      <c r="N31" s="232" t="s">
        <v>284</v>
      </c>
      <c r="O31" s="241">
        <v>6300012851</v>
      </c>
    </row>
    <row r="32" spans="3:15" x14ac:dyDescent="0.35">
      <c r="G32" s="239">
        <v>6</v>
      </c>
      <c r="H32" s="237" t="s">
        <v>287</v>
      </c>
      <c r="I32" s="229" t="s">
        <v>220</v>
      </c>
      <c r="J32" s="244" t="s">
        <v>258</v>
      </c>
      <c r="K32" s="245"/>
      <c r="L32" s="233">
        <v>7</v>
      </c>
      <c r="M32" s="235">
        <v>45978</v>
      </c>
      <c r="N32" s="232" t="s">
        <v>283</v>
      </c>
      <c r="O32" s="241">
        <v>6300012851</v>
      </c>
    </row>
    <row r="33" spans="7:15" x14ac:dyDescent="0.35">
      <c r="G33" s="238">
        <v>7</v>
      </c>
      <c r="H33" s="237" t="s">
        <v>287</v>
      </c>
      <c r="I33" s="229" t="s">
        <v>221</v>
      </c>
      <c r="J33" s="244" t="s">
        <v>259</v>
      </c>
      <c r="K33" s="245"/>
      <c r="L33" s="233">
        <v>6</v>
      </c>
      <c r="M33" s="235">
        <v>45978</v>
      </c>
      <c r="N33" s="232" t="s">
        <v>283</v>
      </c>
      <c r="O33" s="241">
        <v>6300012851</v>
      </c>
    </row>
    <row r="34" spans="7:15" x14ac:dyDescent="0.35">
      <c r="G34" s="239">
        <v>8</v>
      </c>
      <c r="H34" s="237" t="s">
        <v>287</v>
      </c>
      <c r="I34" s="229" t="s">
        <v>222</v>
      </c>
      <c r="J34" s="244" t="s">
        <v>260</v>
      </c>
      <c r="K34" s="245"/>
      <c r="L34" s="233">
        <v>1</v>
      </c>
      <c r="M34" s="235">
        <v>45978</v>
      </c>
      <c r="N34" s="232" t="s">
        <v>283</v>
      </c>
      <c r="O34" s="241">
        <v>6300012851</v>
      </c>
    </row>
    <row r="35" spans="7:15" x14ac:dyDescent="0.35">
      <c r="G35" s="238">
        <v>9</v>
      </c>
      <c r="H35" s="237" t="s">
        <v>288</v>
      </c>
      <c r="I35" s="229" t="s">
        <v>223</v>
      </c>
      <c r="J35" s="244" t="s">
        <v>261</v>
      </c>
      <c r="K35" s="245"/>
      <c r="L35" s="233">
        <v>24</v>
      </c>
      <c r="M35" s="235">
        <v>45978</v>
      </c>
      <c r="N35" s="232" t="s">
        <v>283</v>
      </c>
      <c r="O35" s="241">
        <v>6300012851</v>
      </c>
    </row>
    <row r="36" spans="7:15" x14ac:dyDescent="0.35">
      <c r="G36" s="239">
        <v>10</v>
      </c>
      <c r="H36" s="237" t="s">
        <v>288</v>
      </c>
      <c r="I36" s="229" t="s">
        <v>224</v>
      </c>
      <c r="J36" s="244" t="s">
        <v>262</v>
      </c>
      <c r="K36" s="245"/>
      <c r="L36" s="233">
        <v>1</v>
      </c>
      <c r="M36" s="235">
        <v>45978</v>
      </c>
      <c r="N36" s="232" t="s">
        <v>283</v>
      </c>
      <c r="O36" s="241">
        <v>6300012851</v>
      </c>
    </row>
    <row r="37" spans="7:15" x14ac:dyDescent="0.35">
      <c r="G37" s="238">
        <v>11</v>
      </c>
      <c r="H37" s="237" t="s">
        <v>288</v>
      </c>
      <c r="I37" s="229" t="s">
        <v>225</v>
      </c>
      <c r="J37" s="244" t="s">
        <v>263</v>
      </c>
      <c r="K37" s="245"/>
      <c r="L37" s="233">
        <v>1</v>
      </c>
      <c r="M37" s="236"/>
      <c r="N37" s="232" t="s">
        <v>283</v>
      </c>
      <c r="O37" s="241"/>
    </row>
    <row r="38" spans="7:15" x14ac:dyDescent="0.35">
      <c r="G38" s="239">
        <v>12</v>
      </c>
      <c r="H38" s="237" t="s">
        <v>288</v>
      </c>
      <c r="I38" s="229" t="s">
        <v>226</v>
      </c>
      <c r="J38" s="244" t="s">
        <v>264</v>
      </c>
      <c r="K38" s="245"/>
      <c r="L38" s="233">
        <v>1</v>
      </c>
      <c r="M38" s="235">
        <v>45978</v>
      </c>
      <c r="N38" s="232" t="s">
        <v>283</v>
      </c>
      <c r="O38" s="241">
        <v>6300012851</v>
      </c>
    </row>
    <row r="39" spans="7:15" x14ac:dyDescent="0.35">
      <c r="G39" s="238">
        <v>13</v>
      </c>
      <c r="H39" s="237" t="s">
        <v>289</v>
      </c>
      <c r="I39" s="229" t="s">
        <v>227</v>
      </c>
      <c r="J39" s="244" t="s">
        <v>265</v>
      </c>
      <c r="K39" s="245"/>
      <c r="L39" s="233">
        <v>1</v>
      </c>
      <c r="M39" s="235">
        <v>45978</v>
      </c>
      <c r="N39" s="232" t="s">
        <v>283</v>
      </c>
      <c r="O39" s="241">
        <v>6300012851</v>
      </c>
    </row>
    <row r="40" spans="7:15" x14ac:dyDescent="0.35">
      <c r="G40" s="239">
        <v>14</v>
      </c>
      <c r="H40" s="237" t="s">
        <v>290</v>
      </c>
      <c r="I40" s="229" t="s">
        <v>228</v>
      </c>
      <c r="J40" s="244" t="s">
        <v>266</v>
      </c>
      <c r="K40" s="245"/>
      <c r="L40" s="233">
        <v>1</v>
      </c>
      <c r="M40" s="235">
        <v>45978</v>
      </c>
      <c r="N40" s="232" t="s">
        <v>283</v>
      </c>
      <c r="O40" s="241">
        <v>6300012851</v>
      </c>
    </row>
    <row r="41" spans="7:15" x14ac:dyDescent="0.35">
      <c r="G41" s="238">
        <v>15</v>
      </c>
      <c r="H41" s="237" t="s">
        <v>290</v>
      </c>
      <c r="I41" s="229" t="s">
        <v>229</v>
      </c>
      <c r="J41" s="244" t="s">
        <v>267</v>
      </c>
      <c r="K41" s="245"/>
      <c r="L41" s="233">
        <v>1</v>
      </c>
      <c r="M41" s="235">
        <v>45978</v>
      </c>
      <c r="N41" s="232" t="s">
        <v>283</v>
      </c>
      <c r="O41" s="241">
        <v>9000022297</v>
      </c>
    </row>
    <row r="42" spans="7:15" x14ac:dyDescent="0.35">
      <c r="G42" s="239">
        <v>16</v>
      </c>
      <c r="H42" s="237" t="s">
        <v>290</v>
      </c>
      <c r="I42" s="229" t="s">
        <v>230</v>
      </c>
      <c r="J42" s="244" t="s">
        <v>268</v>
      </c>
      <c r="K42" s="245"/>
      <c r="L42" s="233">
        <v>1</v>
      </c>
      <c r="M42" s="235">
        <v>45978</v>
      </c>
      <c r="N42" s="232" t="s">
        <v>283</v>
      </c>
      <c r="O42" s="241">
        <v>6300012851</v>
      </c>
    </row>
    <row r="43" spans="7:15" x14ac:dyDescent="0.35">
      <c r="G43" s="238">
        <v>17</v>
      </c>
      <c r="H43" s="237" t="s">
        <v>290</v>
      </c>
      <c r="I43" s="229" t="s">
        <v>231</v>
      </c>
      <c r="J43" s="244" t="s">
        <v>269</v>
      </c>
      <c r="K43" s="245"/>
      <c r="L43" s="233">
        <v>1</v>
      </c>
      <c r="M43" s="235">
        <v>45974</v>
      </c>
      <c r="N43" s="232" t="s">
        <v>283</v>
      </c>
      <c r="O43" s="241"/>
    </row>
    <row r="44" spans="7:15" x14ac:dyDescent="0.35">
      <c r="G44" s="239">
        <v>18</v>
      </c>
      <c r="H44" s="237" t="s">
        <v>290</v>
      </c>
      <c r="I44" s="229" t="s">
        <v>232</v>
      </c>
      <c r="J44" s="244" t="s">
        <v>270</v>
      </c>
      <c r="K44" s="245"/>
      <c r="L44" s="233">
        <v>1</v>
      </c>
      <c r="M44" s="235">
        <v>45978</v>
      </c>
      <c r="N44" s="232" t="s">
        <v>283</v>
      </c>
      <c r="O44" s="241">
        <v>6300012851</v>
      </c>
    </row>
    <row r="45" spans="7:15" x14ac:dyDescent="0.35">
      <c r="G45" s="238">
        <v>19</v>
      </c>
      <c r="H45" s="237" t="s">
        <v>291</v>
      </c>
      <c r="I45" s="229" t="s">
        <v>233</v>
      </c>
      <c r="J45" s="244" t="s">
        <v>255</v>
      </c>
      <c r="K45" s="245"/>
      <c r="L45" s="233">
        <v>1</v>
      </c>
      <c r="M45" s="235">
        <v>45978</v>
      </c>
      <c r="N45" s="232" t="s">
        <v>283</v>
      </c>
      <c r="O45" s="241">
        <v>6300012851</v>
      </c>
    </row>
    <row r="46" spans="7:15" x14ac:dyDescent="0.35">
      <c r="G46" s="239">
        <v>20</v>
      </c>
      <c r="H46" s="237" t="s">
        <v>291</v>
      </c>
      <c r="I46" s="229" t="s">
        <v>234</v>
      </c>
      <c r="J46" s="244" t="s">
        <v>255</v>
      </c>
      <c r="K46" s="245"/>
      <c r="L46" s="233">
        <v>6</v>
      </c>
      <c r="M46" s="235">
        <v>45978</v>
      </c>
      <c r="N46" s="232" t="s">
        <v>283</v>
      </c>
      <c r="O46" s="241">
        <v>6300012851</v>
      </c>
    </row>
    <row r="47" spans="7:15" x14ac:dyDescent="0.35">
      <c r="G47" s="238">
        <v>21</v>
      </c>
      <c r="H47" s="237" t="s">
        <v>291</v>
      </c>
      <c r="I47" s="229" t="s">
        <v>235</v>
      </c>
      <c r="J47" s="244" t="s">
        <v>255</v>
      </c>
      <c r="K47" s="245"/>
      <c r="L47" s="233">
        <v>6</v>
      </c>
      <c r="M47" s="235">
        <v>45978</v>
      </c>
      <c r="N47" s="232" t="s">
        <v>283</v>
      </c>
      <c r="O47" s="241">
        <v>6300012851</v>
      </c>
    </row>
    <row r="48" spans="7:15" x14ac:dyDescent="0.35">
      <c r="G48" s="239">
        <v>22</v>
      </c>
      <c r="H48" s="237" t="s">
        <v>291</v>
      </c>
      <c r="I48" s="229" t="s">
        <v>236</v>
      </c>
      <c r="J48" s="244" t="s">
        <v>271</v>
      </c>
      <c r="K48" s="245"/>
      <c r="L48" s="233">
        <v>6</v>
      </c>
      <c r="M48" s="235">
        <v>45978</v>
      </c>
      <c r="N48" s="232" t="s">
        <v>283</v>
      </c>
      <c r="O48" s="241">
        <v>6300012851</v>
      </c>
    </row>
    <row r="49" spans="7:15" x14ac:dyDescent="0.35">
      <c r="G49" s="238">
        <v>23</v>
      </c>
      <c r="H49" s="237" t="s">
        <v>291</v>
      </c>
      <c r="I49" s="229" t="s">
        <v>237</v>
      </c>
      <c r="J49" s="244" t="s">
        <v>255</v>
      </c>
      <c r="K49" s="245"/>
      <c r="L49" s="233">
        <v>6</v>
      </c>
      <c r="M49" s="235">
        <v>45978</v>
      </c>
      <c r="N49" s="232" t="s">
        <v>283</v>
      </c>
      <c r="O49" s="241">
        <v>6300012851</v>
      </c>
    </row>
    <row r="50" spans="7:15" x14ac:dyDescent="0.35">
      <c r="G50" s="239">
        <v>24</v>
      </c>
      <c r="H50" s="237" t="s">
        <v>292</v>
      </c>
      <c r="I50" s="229" t="s">
        <v>238</v>
      </c>
      <c r="J50" s="244" t="s">
        <v>255</v>
      </c>
      <c r="K50" s="245"/>
      <c r="L50" s="233">
        <v>1</v>
      </c>
      <c r="M50" s="243">
        <v>45981</v>
      </c>
      <c r="N50" s="232" t="s">
        <v>283</v>
      </c>
      <c r="O50" s="241">
        <v>10006253</v>
      </c>
    </row>
    <row r="51" spans="7:15" x14ac:dyDescent="0.35">
      <c r="G51" s="238">
        <v>25</v>
      </c>
      <c r="H51" s="237" t="s">
        <v>292</v>
      </c>
      <c r="I51" s="229" t="s">
        <v>239</v>
      </c>
      <c r="J51" s="250" t="s">
        <v>272</v>
      </c>
      <c r="K51" s="251"/>
      <c r="L51" s="233">
        <v>2</v>
      </c>
      <c r="M51" s="243">
        <v>45981</v>
      </c>
      <c r="N51" s="232" t="s">
        <v>283</v>
      </c>
      <c r="O51" s="241">
        <v>10006253</v>
      </c>
    </row>
    <row r="52" spans="7:15" x14ac:dyDescent="0.35">
      <c r="G52" s="239">
        <v>26</v>
      </c>
      <c r="H52" s="237" t="s">
        <v>293</v>
      </c>
      <c r="I52" s="229" t="s">
        <v>240</v>
      </c>
      <c r="J52" s="244" t="s">
        <v>266</v>
      </c>
      <c r="K52" s="245"/>
      <c r="L52" s="233">
        <v>6</v>
      </c>
      <c r="M52" s="235">
        <v>45978</v>
      </c>
      <c r="N52" s="232" t="s">
        <v>283</v>
      </c>
      <c r="O52" s="241">
        <v>9000022297</v>
      </c>
    </row>
    <row r="53" spans="7:15" x14ac:dyDescent="0.35">
      <c r="G53" s="238">
        <v>27</v>
      </c>
      <c r="H53" s="237" t="s">
        <v>293</v>
      </c>
      <c r="I53" s="229" t="s">
        <v>241</v>
      </c>
      <c r="J53" s="244" t="s">
        <v>266</v>
      </c>
      <c r="K53" s="245"/>
      <c r="L53" s="233">
        <v>1</v>
      </c>
      <c r="M53" s="235">
        <v>45978</v>
      </c>
      <c r="N53" s="232" t="s">
        <v>283</v>
      </c>
      <c r="O53" s="241">
        <v>9000022298</v>
      </c>
    </row>
    <row r="54" spans="7:15" x14ac:dyDescent="0.35">
      <c r="G54" s="239">
        <v>28</v>
      </c>
      <c r="H54" s="237" t="s">
        <v>294</v>
      </c>
      <c r="I54" s="229" t="s">
        <v>242</v>
      </c>
      <c r="J54" s="250" t="s">
        <v>273</v>
      </c>
      <c r="K54" s="251"/>
      <c r="L54" s="233">
        <v>1</v>
      </c>
      <c r="M54" s="235">
        <v>45974</v>
      </c>
      <c r="N54" s="232" t="s">
        <v>283</v>
      </c>
      <c r="O54" s="241"/>
    </row>
    <row r="55" spans="7:15" x14ac:dyDescent="0.35">
      <c r="G55" s="238">
        <v>29</v>
      </c>
      <c r="H55" s="237" t="s">
        <v>294</v>
      </c>
      <c r="I55" s="229" t="s">
        <v>243</v>
      </c>
      <c r="J55" s="244" t="s">
        <v>274</v>
      </c>
      <c r="K55" s="245"/>
      <c r="L55" s="233">
        <v>1</v>
      </c>
      <c r="M55" s="235">
        <v>45978</v>
      </c>
      <c r="N55" s="232" t="s">
        <v>283</v>
      </c>
      <c r="O55" s="241">
        <v>9000022300</v>
      </c>
    </row>
    <row r="56" spans="7:15" x14ac:dyDescent="0.35">
      <c r="G56" s="239">
        <v>30</v>
      </c>
      <c r="H56" s="237" t="s">
        <v>294</v>
      </c>
      <c r="I56" s="229" t="s">
        <v>244</v>
      </c>
      <c r="J56" s="244" t="s">
        <v>275</v>
      </c>
      <c r="K56" s="245"/>
      <c r="L56" s="233">
        <v>1</v>
      </c>
      <c r="M56" s="243">
        <v>45981</v>
      </c>
      <c r="N56" s="232" t="s">
        <v>283</v>
      </c>
      <c r="O56" s="241">
        <v>10006253</v>
      </c>
    </row>
    <row r="57" spans="7:15" x14ac:dyDescent="0.35">
      <c r="G57" s="238">
        <v>31</v>
      </c>
      <c r="H57" s="237" t="s">
        <v>294</v>
      </c>
      <c r="I57" s="229" t="s">
        <v>245</v>
      </c>
      <c r="J57" s="244" t="s">
        <v>276</v>
      </c>
      <c r="K57" s="245"/>
      <c r="L57" s="233">
        <v>1</v>
      </c>
      <c r="M57" s="243">
        <v>45981</v>
      </c>
      <c r="N57" s="232" t="s">
        <v>283</v>
      </c>
      <c r="O57" s="241">
        <v>10006253</v>
      </c>
    </row>
    <row r="58" spans="7:15" x14ac:dyDescent="0.35">
      <c r="G58" s="239">
        <v>32</v>
      </c>
      <c r="H58" s="237" t="s">
        <v>295</v>
      </c>
      <c r="I58" s="229" t="s">
        <v>246</v>
      </c>
      <c r="J58" s="244" t="s">
        <v>277</v>
      </c>
      <c r="K58" s="245"/>
      <c r="L58" s="233">
        <v>1</v>
      </c>
      <c r="M58" s="243">
        <v>45981</v>
      </c>
      <c r="N58" s="232" t="s">
        <v>283</v>
      </c>
      <c r="O58" s="241">
        <v>10006253</v>
      </c>
    </row>
    <row r="59" spans="7:15" x14ac:dyDescent="0.35">
      <c r="G59" s="238">
        <v>33</v>
      </c>
      <c r="H59" s="237" t="s">
        <v>295</v>
      </c>
      <c r="I59" s="229" t="s">
        <v>247</v>
      </c>
      <c r="J59" s="250" t="s">
        <v>278</v>
      </c>
      <c r="K59" s="251"/>
      <c r="L59" s="233">
        <v>1</v>
      </c>
      <c r="M59" s="243">
        <v>45981</v>
      </c>
      <c r="N59" s="232" t="s">
        <v>283</v>
      </c>
      <c r="O59" s="241">
        <v>10006253</v>
      </c>
    </row>
    <row r="60" spans="7:15" x14ac:dyDescent="0.35">
      <c r="G60" s="239">
        <v>34</v>
      </c>
      <c r="H60" s="237" t="s">
        <v>296</v>
      </c>
      <c r="I60" s="229" t="s">
        <v>248</v>
      </c>
      <c r="J60" s="244" t="s">
        <v>279</v>
      </c>
      <c r="K60" s="245"/>
      <c r="L60" s="233">
        <v>1</v>
      </c>
      <c r="M60" s="235">
        <v>45978</v>
      </c>
      <c r="N60" s="232" t="s">
        <v>283</v>
      </c>
      <c r="O60" s="241">
        <v>9000022300</v>
      </c>
    </row>
    <row r="61" spans="7:15" x14ac:dyDescent="0.35">
      <c r="G61" s="238">
        <v>35</v>
      </c>
      <c r="H61" s="237" t="s">
        <v>297</v>
      </c>
      <c r="I61" s="229" t="s">
        <v>249</v>
      </c>
      <c r="J61" s="244" t="s">
        <v>255</v>
      </c>
      <c r="K61" s="245"/>
      <c r="L61" s="233">
        <v>1</v>
      </c>
      <c r="M61" s="235">
        <v>45978</v>
      </c>
      <c r="N61" s="232" t="s">
        <v>283</v>
      </c>
      <c r="O61" s="241">
        <v>6300012851</v>
      </c>
    </row>
    <row r="62" spans="7:15" x14ac:dyDescent="0.35">
      <c r="G62" s="239">
        <v>36</v>
      </c>
      <c r="H62" s="237" t="s">
        <v>298</v>
      </c>
      <c r="I62" s="229" t="s">
        <v>250</v>
      </c>
      <c r="J62" s="244" t="s">
        <v>266</v>
      </c>
      <c r="K62" s="245"/>
      <c r="L62" s="233">
        <v>1</v>
      </c>
      <c r="M62" s="235">
        <v>45978</v>
      </c>
      <c r="N62" s="232" t="s">
        <v>283</v>
      </c>
      <c r="O62" s="241">
        <v>6300012851</v>
      </c>
    </row>
    <row r="63" spans="7:15" x14ac:dyDescent="0.35">
      <c r="G63" s="238">
        <v>37</v>
      </c>
      <c r="H63" s="234" t="s">
        <v>15</v>
      </c>
      <c r="I63" s="230" t="s">
        <v>251</v>
      </c>
      <c r="J63" s="246" t="s">
        <v>280</v>
      </c>
      <c r="K63" s="247"/>
      <c r="L63" s="234">
        <v>1</v>
      </c>
      <c r="M63" s="243">
        <v>45981</v>
      </c>
      <c r="N63" s="232" t="s">
        <v>285</v>
      </c>
      <c r="O63" s="241" t="s">
        <v>304</v>
      </c>
    </row>
    <row r="64" spans="7:15" x14ac:dyDescent="0.35">
      <c r="G64" s="239">
        <v>38</v>
      </c>
      <c r="H64" s="234" t="s">
        <v>15</v>
      </c>
      <c r="I64" s="231" t="s">
        <v>252</v>
      </c>
      <c r="J64" s="248" t="s">
        <v>281</v>
      </c>
      <c r="K64" s="249"/>
      <c r="L64" s="234">
        <v>1</v>
      </c>
      <c r="M64" s="243">
        <v>45981</v>
      </c>
      <c r="N64" s="232" t="s">
        <v>286</v>
      </c>
      <c r="O64" s="241" t="s">
        <v>304</v>
      </c>
    </row>
    <row r="65" spans="7:15" x14ac:dyDescent="0.35">
      <c r="G65" s="238">
        <v>39</v>
      </c>
      <c r="H65" s="234" t="s">
        <v>15</v>
      </c>
      <c r="I65" s="231" t="s">
        <v>253</v>
      </c>
      <c r="J65" s="248" t="s">
        <v>282</v>
      </c>
      <c r="K65" s="249"/>
      <c r="L65" s="234">
        <v>1</v>
      </c>
      <c r="M65" s="243">
        <v>45981</v>
      </c>
      <c r="N65" s="232" t="s">
        <v>286</v>
      </c>
      <c r="O65" s="241" t="s">
        <v>304</v>
      </c>
    </row>
    <row r="66" spans="7:15" x14ac:dyDescent="0.35">
      <c r="G66" s="214"/>
      <c r="H66" s="215"/>
      <c r="I66" s="216"/>
      <c r="J66" s="217"/>
      <c r="K66" s="218"/>
      <c r="L66" s="219"/>
      <c r="M66" s="220"/>
      <c r="N66" s="216"/>
    </row>
  </sheetData>
  <autoFilter ref="G25:M66" xr:uid="{00000000-0001-0000-0000-000000000000}"/>
  <mergeCells count="48">
    <mergeCell ref="J26:K26"/>
    <mergeCell ref="G21:H21"/>
    <mergeCell ref="C4:E4"/>
    <mergeCell ref="C18:E23"/>
    <mergeCell ref="C13:E13"/>
    <mergeCell ref="C14:D14"/>
    <mergeCell ref="C15:D16"/>
    <mergeCell ref="E15:E16"/>
    <mergeCell ref="C17:E17"/>
    <mergeCell ref="J27:K27"/>
    <mergeCell ref="J28:K28"/>
    <mergeCell ref="J29:K29"/>
    <mergeCell ref="J30:K30"/>
    <mergeCell ref="J31:K31"/>
    <mergeCell ref="J32:K32"/>
    <mergeCell ref="J33:K33"/>
    <mergeCell ref="J34:K34"/>
    <mergeCell ref="J35:K35"/>
    <mergeCell ref="J36:K36"/>
    <mergeCell ref="J37:K37"/>
    <mergeCell ref="J38:K38"/>
    <mergeCell ref="J39:K39"/>
    <mergeCell ref="J40:K40"/>
    <mergeCell ref="J41:K41"/>
    <mergeCell ref="J42:K42"/>
    <mergeCell ref="J43:K43"/>
    <mergeCell ref="J44:K44"/>
    <mergeCell ref="J45:K45"/>
    <mergeCell ref="J46:K46"/>
    <mergeCell ref="J47:K47"/>
    <mergeCell ref="J48:K48"/>
    <mergeCell ref="J49:K49"/>
    <mergeCell ref="J50:K50"/>
    <mergeCell ref="J51:K51"/>
    <mergeCell ref="J52:K52"/>
    <mergeCell ref="J53:K53"/>
    <mergeCell ref="J54:K54"/>
    <mergeCell ref="J55:K55"/>
    <mergeCell ref="J56:K56"/>
    <mergeCell ref="J62:K62"/>
    <mergeCell ref="J63:K63"/>
    <mergeCell ref="J64:K64"/>
    <mergeCell ref="J65:K65"/>
    <mergeCell ref="J57:K57"/>
    <mergeCell ref="J58:K58"/>
    <mergeCell ref="J59:K59"/>
    <mergeCell ref="J60:K60"/>
    <mergeCell ref="J61:K61"/>
  </mergeCells>
  <pageMargins left="0.7" right="0.7" top="0.75" bottom="0.75" header="0.3" footer="0.3"/>
  <pageSetup paperSize="9" scale="74" fitToWidth="0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F31"/>
  <sheetViews>
    <sheetView topLeftCell="A7" zoomScale="71" zoomScaleNormal="70" workbookViewId="0">
      <selection activeCell="O26" sqref="O26"/>
    </sheetView>
  </sheetViews>
  <sheetFormatPr defaultRowHeight="14.5" x14ac:dyDescent="0.35"/>
  <cols>
    <col min="1" max="1" width="4" customWidth="1"/>
    <col min="2" max="2" width="7.54296875" customWidth="1"/>
    <col min="3" max="3" width="7.08984375" customWidth="1"/>
    <col min="4" max="9" width="20.81640625" customWidth="1"/>
    <col min="10" max="12" width="9" customWidth="1"/>
    <col min="13" max="13" width="8.453125" customWidth="1"/>
    <col min="14" max="14" width="17.90625" style="173" customWidth="1"/>
  </cols>
  <sheetData>
    <row r="1" spans="1:84" x14ac:dyDescent="0.35">
      <c r="A1" s="11"/>
      <c r="B1" s="12"/>
      <c r="C1" s="13"/>
      <c r="D1" s="13"/>
      <c r="E1" s="13"/>
      <c r="F1" s="13"/>
      <c r="G1" s="13"/>
      <c r="H1" s="13"/>
      <c r="I1" s="14"/>
      <c r="J1" s="15"/>
      <c r="K1" s="15"/>
      <c r="L1" s="15"/>
      <c r="M1" s="14"/>
      <c r="N1" s="170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</row>
    <row r="2" spans="1:84" x14ac:dyDescent="0.35">
      <c r="A2" s="17"/>
      <c r="B2" s="294" t="s">
        <v>16</v>
      </c>
      <c r="C2" s="295"/>
      <c r="D2" s="295"/>
      <c r="E2" s="295"/>
      <c r="F2" s="295"/>
      <c r="G2" s="295"/>
      <c r="H2" s="295"/>
      <c r="I2" s="296"/>
      <c r="J2" s="294" t="s">
        <v>15</v>
      </c>
      <c r="K2" s="295"/>
      <c r="L2" s="302"/>
      <c r="M2" s="294" t="s">
        <v>17</v>
      </c>
      <c r="N2" s="296"/>
      <c r="O2" s="18"/>
      <c r="P2" s="18"/>
      <c r="Q2" s="18"/>
      <c r="R2" s="18"/>
      <c r="S2" s="18"/>
      <c r="T2" s="287"/>
      <c r="U2" s="287"/>
      <c r="V2" s="18"/>
      <c r="W2" s="18"/>
      <c r="X2" s="287" t="s">
        <v>18</v>
      </c>
      <c r="Y2" s="287"/>
      <c r="Z2" s="291"/>
      <c r="AA2" s="291"/>
      <c r="AB2" s="291"/>
      <c r="AC2" s="291"/>
      <c r="AD2" s="291"/>
      <c r="AE2" s="291"/>
      <c r="AF2" s="291"/>
      <c r="AG2" s="291"/>
      <c r="AH2" s="291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</row>
    <row r="3" spans="1:84" x14ac:dyDescent="0.35">
      <c r="A3" s="17"/>
      <c r="B3" s="292" t="s">
        <v>14</v>
      </c>
      <c r="C3" s="292"/>
      <c r="D3" s="293" t="s">
        <v>19</v>
      </c>
      <c r="E3" s="293"/>
      <c r="F3" s="293" t="s">
        <v>20</v>
      </c>
      <c r="G3" s="293"/>
      <c r="H3" s="293"/>
      <c r="I3" s="19" t="s">
        <v>21</v>
      </c>
      <c r="J3" s="294" t="s">
        <v>14</v>
      </c>
      <c r="K3" s="296"/>
      <c r="L3" s="153"/>
      <c r="M3" s="297" t="s">
        <v>80</v>
      </c>
      <c r="N3" s="29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</row>
    <row r="4" spans="1:84" x14ac:dyDescent="0.35">
      <c r="A4" s="17"/>
      <c r="B4" s="292" t="s">
        <v>78</v>
      </c>
      <c r="C4" s="292"/>
      <c r="D4" s="301" t="s">
        <v>79</v>
      </c>
      <c r="E4" s="293"/>
      <c r="F4" s="293" t="s">
        <v>78</v>
      </c>
      <c r="G4" s="293"/>
      <c r="H4" s="293"/>
      <c r="I4" s="102"/>
      <c r="J4" s="303" t="s">
        <v>76</v>
      </c>
      <c r="K4" s="304"/>
      <c r="L4" s="156"/>
      <c r="M4" s="299"/>
      <c r="N4" s="300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</row>
    <row r="5" spans="1:84" x14ac:dyDescent="0.35">
      <c r="A5" s="11"/>
      <c r="B5" s="20"/>
      <c r="C5" s="13"/>
      <c r="D5" s="13"/>
      <c r="E5" s="13"/>
      <c r="F5" s="13"/>
      <c r="G5" s="13"/>
      <c r="H5" s="13"/>
      <c r="I5" s="21"/>
      <c r="J5" s="12"/>
      <c r="K5" s="12"/>
      <c r="L5" s="12"/>
      <c r="M5" s="13"/>
      <c r="N5" s="171"/>
    </row>
    <row r="6" spans="1:84" x14ac:dyDescent="0.35">
      <c r="A6" s="11"/>
      <c r="B6" s="22" t="s">
        <v>22</v>
      </c>
      <c r="C6" s="305" t="s">
        <v>23</v>
      </c>
      <c r="D6" s="305"/>
      <c r="E6" s="305"/>
      <c r="F6" s="305"/>
      <c r="G6" s="305"/>
      <c r="H6" s="305"/>
      <c r="I6" s="305"/>
      <c r="J6" s="23"/>
      <c r="K6" s="23" t="s">
        <v>24</v>
      </c>
      <c r="L6" s="154"/>
      <c r="M6" s="23"/>
      <c r="N6" s="172" t="s">
        <v>25</v>
      </c>
    </row>
    <row r="7" spans="1:84" x14ac:dyDescent="0.35">
      <c r="A7" s="11"/>
      <c r="B7" s="20"/>
      <c r="C7" s="13"/>
      <c r="D7" s="13"/>
      <c r="E7" s="13"/>
      <c r="F7" s="13"/>
      <c r="G7" s="13"/>
      <c r="H7" s="13"/>
      <c r="I7" s="13"/>
      <c r="J7" s="12"/>
      <c r="K7" s="12"/>
      <c r="L7" s="12"/>
      <c r="M7" s="13"/>
      <c r="N7" s="171"/>
    </row>
    <row r="8" spans="1:84" ht="14.4" customHeight="1" x14ac:dyDescent="0.35">
      <c r="A8" s="11"/>
      <c r="B8" s="24"/>
      <c r="C8" s="25" t="s">
        <v>26</v>
      </c>
      <c r="D8" s="26"/>
      <c r="E8" s="26"/>
      <c r="F8" s="26"/>
      <c r="G8" s="26"/>
      <c r="H8" s="26"/>
      <c r="I8" s="27"/>
      <c r="J8" s="288" t="s">
        <v>27</v>
      </c>
      <c r="K8" s="288" t="s">
        <v>153</v>
      </c>
      <c r="L8" s="283" t="s">
        <v>12</v>
      </c>
    </row>
    <row r="9" spans="1:84" ht="14.4" customHeight="1" x14ac:dyDescent="0.35">
      <c r="A9" s="11"/>
      <c r="B9" s="129"/>
      <c r="C9" s="306" t="s">
        <v>75</v>
      </c>
      <c r="D9" s="306"/>
      <c r="E9" s="306"/>
      <c r="F9" s="306"/>
      <c r="G9" s="306"/>
      <c r="H9" s="306"/>
      <c r="I9" s="306"/>
      <c r="J9" s="289"/>
      <c r="K9" s="284"/>
      <c r="L9" s="284"/>
    </row>
    <row r="10" spans="1:84" ht="14.4" customHeight="1" x14ac:dyDescent="0.35">
      <c r="A10" s="11"/>
      <c r="B10" s="129"/>
      <c r="C10" s="306"/>
      <c r="D10" s="306"/>
      <c r="E10" s="306"/>
      <c r="F10" s="306"/>
      <c r="G10" s="306"/>
      <c r="H10" s="306"/>
      <c r="I10" s="306"/>
      <c r="J10" s="289"/>
      <c r="K10" s="284"/>
      <c r="L10" s="284"/>
    </row>
    <row r="11" spans="1:84" ht="14.4" customHeight="1" x14ac:dyDescent="0.35">
      <c r="A11" s="11"/>
      <c r="B11" s="129"/>
      <c r="C11" s="306"/>
      <c r="D11" s="306"/>
      <c r="E11" s="306"/>
      <c r="F11" s="306"/>
      <c r="G11" s="306"/>
      <c r="H11" s="306"/>
      <c r="I11" s="306"/>
      <c r="J11" s="289"/>
      <c r="K11" s="284"/>
      <c r="L11" s="284"/>
    </row>
    <row r="12" spans="1:84" ht="14.4" customHeight="1" x14ac:dyDescent="0.35">
      <c r="A12" s="11"/>
      <c r="B12" s="129"/>
      <c r="C12" s="306"/>
      <c r="D12" s="306"/>
      <c r="E12" s="306"/>
      <c r="F12" s="306"/>
      <c r="G12" s="306"/>
      <c r="H12" s="306"/>
      <c r="I12" s="306"/>
      <c r="J12" s="289"/>
      <c r="K12" s="284"/>
      <c r="L12" s="284"/>
    </row>
    <row r="13" spans="1:84" ht="14.4" customHeight="1" x14ac:dyDescent="0.35">
      <c r="A13" s="11"/>
      <c r="B13" s="130"/>
      <c r="C13" s="306"/>
      <c r="D13" s="306"/>
      <c r="E13" s="306"/>
      <c r="F13" s="306"/>
      <c r="G13" s="306"/>
      <c r="H13" s="306"/>
      <c r="I13" s="306"/>
      <c r="J13" s="290"/>
      <c r="K13" s="314"/>
      <c r="L13" s="285"/>
    </row>
    <row r="14" spans="1:84" ht="20" x14ac:dyDescent="0.35">
      <c r="A14" s="28"/>
      <c r="B14" s="29" t="s">
        <v>28</v>
      </c>
      <c r="C14" s="131" t="s">
        <v>29</v>
      </c>
      <c r="D14" s="132"/>
      <c r="E14" s="132"/>
      <c r="F14" s="132"/>
      <c r="G14" s="132"/>
      <c r="H14" s="132"/>
      <c r="I14" s="133"/>
      <c r="J14" s="30"/>
      <c r="K14" s="29"/>
      <c r="L14" s="157"/>
    </row>
    <row r="15" spans="1:84" ht="20" x14ac:dyDescent="0.35">
      <c r="A15" s="28"/>
      <c r="B15" s="19">
        <v>1</v>
      </c>
      <c r="C15" s="108" t="s">
        <v>147</v>
      </c>
      <c r="D15" s="40"/>
      <c r="E15" s="31"/>
      <c r="F15" s="31"/>
      <c r="G15" s="31"/>
      <c r="H15" s="31"/>
      <c r="I15" s="32"/>
      <c r="J15" s="155">
        <v>9.0999999999999998E-2</v>
      </c>
      <c r="K15" s="118">
        <v>0.5</v>
      </c>
      <c r="L15" s="158">
        <v>0.5</v>
      </c>
      <c r="M15" s="42"/>
      <c r="N15" s="175"/>
    </row>
    <row r="16" spans="1:84" ht="15" customHeight="1" x14ac:dyDescent="0.35">
      <c r="A16" s="28"/>
      <c r="B16" s="19">
        <v>2</v>
      </c>
      <c r="C16" s="101" t="s">
        <v>148</v>
      </c>
      <c r="D16" s="41"/>
      <c r="E16" s="33"/>
      <c r="F16" s="33"/>
      <c r="G16" s="33"/>
      <c r="H16" s="33"/>
      <c r="I16" s="34"/>
      <c r="J16" s="155">
        <v>9.0999999999999998E-2</v>
      </c>
      <c r="K16" s="118">
        <v>0.5</v>
      </c>
      <c r="L16" s="158">
        <v>0.5</v>
      </c>
      <c r="M16" s="42"/>
      <c r="N16" s="175"/>
    </row>
    <row r="17" spans="1:14" ht="15" customHeight="1" x14ac:dyDescent="0.35">
      <c r="A17" s="28"/>
      <c r="B17" s="160">
        <v>3</v>
      </c>
      <c r="C17" s="161" t="s">
        <v>149</v>
      </c>
      <c r="D17" s="162"/>
      <c r="E17" s="163"/>
      <c r="F17" s="163"/>
      <c r="G17" s="163"/>
      <c r="H17" s="163"/>
      <c r="I17" s="164"/>
      <c r="J17" s="155">
        <v>9.0999999999999998E-2</v>
      </c>
      <c r="K17" s="165">
        <v>2</v>
      </c>
      <c r="L17" s="165">
        <v>2</v>
      </c>
      <c r="M17" s="42"/>
      <c r="N17" s="174"/>
    </row>
    <row r="18" spans="1:14" ht="15.5" x14ac:dyDescent="0.35">
      <c r="A18" s="28"/>
      <c r="B18" s="160">
        <v>4</v>
      </c>
      <c r="C18" s="101" t="s">
        <v>150</v>
      </c>
      <c r="D18" s="41"/>
      <c r="E18" s="33"/>
      <c r="F18" s="33"/>
      <c r="G18" s="33"/>
      <c r="H18" s="33"/>
      <c r="I18" s="34"/>
      <c r="J18" s="155">
        <v>9.0999999999999998E-2</v>
      </c>
      <c r="K18" s="118">
        <v>1</v>
      </c>
      <c r="L18" s="118">
        <v>1</v>
      </c>
      <c r="M18" s="42"/>
    </row>
    <row r="19" spans="1:14" ht="15.5" x14ac:dyDescent="0.35">
      <c r="A19" s="28"/>
      <c r="B19" s="160">
        <v>5</v>
      </c>
      <c r="C19" s="183" t="s">
        <v>151</v>
      </c>
      <c r="D19" s="184"/>
      <c r="E19" s="185"/>
      <c r="F19" s="185"/>
      <c r="G19" s="185"/>
      <c r="H19" s="185"/>
      <c r="I19" s="186"/>
      <c r="J19" s="155">
        <v>9.0999999999999998E-2</v>
      </c>
      <c r="K19" s="187">
        <v>2</v>
      </c>
      <c r="L19" s="187">
        <v>2</v>
      </c>
      <c r="M19" s="42"/>
    </row>
    <row r="20" spans="1:14" ht="15.5" x14ac:dyDescent="0.35">
      <c r="A20" s="28"/>
      <c r="B20" s="160">
        <v>6</v>
      </c>
      <c r="C20" s="188" t="s">
        <v>152</v>
      </c>
      <c r="D20" s="189"/>
      <c r="E20" s="190"/>
      <c r="F20" s="190"/>
      <c r="G20" s="190"/>
      <c r="H20" s="190"/>
      <c r="I20" s="191"/>
      <c r="J20" s="155">
        <v>9.0999999999999998E-2</v>
      </c>
      <c r="K20" s="187">
        <v>2</v>
      </c>
      <c r="L20" s="187">
        <v>2</v>
      </c>
      <c r="M20" s="42"/>
    </row>
    <row r="21" spans="1:14" ht="15.5" x14ac:dyDescent="0.35">
      <c r="A21" s="28"/>
      <c r="B21" s="160">
        <v>7</v>
      </c>
      <c r="C21" s="188" t="s">
        <v>156</v>
      </c>
      <c r="D21" s="189"/>
      <c r="E21" s="190"/>
      <c r="F21" s="190"/>
      <c r="G21" s="190"/>
      <c r="H21" s="190"/>
      <c r="I21" s="191"/>
      <c r="J21" s="155">
        <f>L21*N22</f>
        <v>4.9499999999999995E-2</v>
      </c>
      <c r="K21" s="187">
        <v>20</v>
      </c>
      <c r="L21" s="187">
        <v>11</v>
      </c>
      <c r="M21" s="42"/>
      <c r="N21" s="42">
        <v>0.09</v>
      </c>
    </row>
    <row r="22" spans="1:14" ht="15.5" x14ac:dyDescent="0.35">
      <c r="A22" s="28"/>
      <c r="B22" s="160">
        <v>8</v>
      </c>
      <c r="C22" s="188" t="s">
        <v>144</v>
      </c>
      <c r="D22" s="189"/>
      <c r="E22" s="190"/>
      <c r="F22" s="190"/>
      <c r="G22" s="190"/>
      <c r="H22" s="190"/>
      <c r="I22" s="191"/>
      <c r="J22" s="155">
        <v>0</v>
      </c>
      <c r="K22" s="187">
        <v>0</v>
      </c>
      <c r="L22" s="187"/>
      <c r="M22" s="42"/>
      <c r="N22" s="242">
        <f>N21/20</f>
        <v>4.4999999999999997E-3</v>
      </c>
    </row>
    <row r="23" spans="1:14" ht="15.5" x14ac:dyDescent="0.35">
      <c r="A23" s="28"/>
      <c r="B23" s="160">
        <v>9</v>
      </c>
      <c r="C23" s="188" t="s">
        <v>83</v>
      </c>
      <c r="D23" s="189"/>
      <c r="E23" s="190"/>
      <c r="F23" s="190"/>
      <c r="G23" s="190"/>
      <c r="H23" s="190"/>
      <c r="I23" s="191"/>
      <c r="J23" s="155">
        <v>0</v>
      </c>
      <c r="K23" s="187">
        <v>2</v>
      </c>
      <c r="L23" s="187"/>
      <c r="M23" s="42"/>
    </row>
    <row r="24" spans="1:14" ht="15.5" x14ac:dyDescent="0.35">
      <c r="A24" s="28"/>
      <c r="B24" s="160">
        <v>10</v>
      </c>
      <c r="C24" s="188" t="s">
        <v>145</v>
      </c>
      <c r="D24" s="189"/>
      <c r="E24" s="190"/>
      <c r="F24" s="190"/>
      <c r="G24" s="190"/>
      <c r="H24" s="190"/>
      <c r="I24" s="191"/>
      <c r="J24" s="155">
        <v>0</v>
      </c>
      <c r="K24" s="187">
        <v>0.5</v>
      </c>
      <c r="L24" s="187"/>
      <c r="M24" s="42"/>
    </row>
    <row r="25" spans="1:14" ht="15.5" x14ac:dyDescent="0.35">
      <c r="A25" s="28"/>
      <c r="B25" s="160">
        <v>11</v>
      </c>
      <c r="C25" s="188" t="s">
        <v>146</v>
      </c>
      <c r="D25" s="189"/>
      <c r="E25" s="190"/>
      <c r="F25" s="190"/>
      <c r="G25" s="190"/>
      <c r="H25" s="190"/>
      <c r="I25" s="191"/>
      <c r="J25" s="155">
        <v>0</v>
      </c>
      <c r="K25" s="187">
        <v>0.5</v>
      </c>
      <c r="L25" s="187"/>
      <c r="M25" s="42"/>
    </row>
    <row r="26" spans="1:14" ht="15.5" x14ac:dyDescent="0.35">
      <c r="A26" s="35"/>
      <c r="B26" s="135"/>
      <c r="C26" s="134"/>
      <c r="D26" s="134"/>
      <c r="E26" s="134"/>
      <c r="F26" s="134"/>
      <c r="G26" s="307" t="s">
        <v>30</v>
      </c>
      <c r="H26" s="307"/>
      <c r="I26" s="308"/>
      <c r="J26" s="311">
        <f>SUM(J15:J25)</f>
        <v>0.59549999999999992</v>
      </c>
      <c r="K26" s="313">
        <f>SUM(K15:K25)</f>
        <v>31</v>
      </c>
      <c r="L26" s="286">
        <f>SUM(L15:L25)</f>
        <v>19</v>
      </c>
    </row>
    <row r="27" spans="1:14" ht="15.5" x14ac:dyDescent="0.35">
      <c r="A27" s="35"/>
      <c r="B27" s="36"/>
      <c r="C27" s="37"/>
      <c r="D27" s="37"/>
      <c r="E27" s="37"/>
      <c r="F27" s="37"/>
      <c r="G27" s="309"/>
      <c r="H27" s="309"/>
      <c r="I27" s="310"/>
      <c r="J27" s="312"/>
      <c r="K27" s="313"/>
      <c r="L27" s="286"/>
    </row>
    <row r="29" spans="1:14" x14ac:dyDescent="0.35">
      <c r="J29" s="43"/>
    </row>
    <row r="30" spans="1:14" x14ac:dyDescent="0.35">
      <c r="J30" s="43"/>
    </row>
    <row r="31" spans="1:14" x14ac:dyDescent="0.35">
      <c r="J31" s="43"/>
    </row>
  </sheetData>
  <mergeCells count="24">
    <mergeCell ref="C6:I6"/>
    <mergeCell ref="C9:I13"/>
    <mergeCell ref="G26:I27"/>
    <mergeCell ref="J26:J27"/>
    <mergeCell ref="K26:K27"/>
    <mergeCell ref="K8:K13"/>
    <mergeCell ref="B3:C3"/>
    <mergeCell ref="D3:E3"/>
    <mergeCell ref="F3:H3"/>
    <mergeCell ref="T2:U2"/>
    <mergeCell ref="B2:I2"/>
    <mergeCell ref="J3:K3"/>
    <mergeCell ref="M2:N2"/>
    <mergeCell ref="M3:N4"/>
    <mergeCell ref="B4:C4"/>
    <mergeCell ref="D4:E4"/>
    <mergeCell ref="F4:H4"/>
    <mergeCell ref="J2:L2"/>
    <mergeCell ref="J4:K4"/>
    <mergeCell ref="L8:L13"/>
    <mergeCell ref="L26:L27"/>
    <mergeCell ref="X2:Y2"/>
    <mergeCell ref="J8:J13"/>
    <mergeCell ref="Z2:AH2"/>
  </mergeCells>
  <pageMargins left="0.7" right="0.7" top="0.75" bottom="0.75" header="0.3" footer="0.3"/>
  <pageSetup paperSize="9" fitToWidth="0" fitToHeight="0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8A1DD-D262-46B4-9971-5580EE4CF8DF}">
  <dimension ref="A2:A146"/>
  <sheetViews>
    <sheetView topLeftCell="A105" workbookViewId="0">
      <selection activeCell="A2" sqref="A2:A146"/>
    </sheetView>
  </sheetViews>
  <sheetFormatPr defaultRowHeight="14.5" x14ac:dyDescent="0.35"/>
  <sheetData>
    <row r="2" spans="1:1" ht="23.5" x14ac:dyDescent="0.35">
      <c r="A2" s="178" t="s">
        <v>84</v>
      </c>
    </row>
    <row r="3" spans="1:1" x14ac:dyDescent="0.35">
      <c r="A3" s="179"/>
    </row>
    <row r="4" spans="1:1" x14ac:dyDescent="0.35">
      <c r="A4" s="180" t="s">
        <v>85</v>
      </c>
    </row>
    <row r="5" spans="1:1" x14ac:dyDescent="0.35">
      <c r="A5" s="179"/>
    </row>
    <row r="6" spans="1:1" x14ac:dyDescent="0.35">
      <c r="A6" s="179"/>
    </row>
    <row r="7" spans="1:1" x14ac:dyDescent="0.35">
      <c r="A7" s="181"/>
    </row>
    <row r="8" spans="1:1" x14ac:dyDescent="0.35">
      <c r="A8" s="182" t="s">
        <v>86</v>
      </c>
    </row>
    <row r="9" spans="1:1" x14ac:dyDescent="0.35">
      <c r="A9" s="181"/>
    </row>
    <row r="10" spans="1:1" x14ac:dyDescent="0.35">
      <c r="A10" s="182" t="s">
        <v>87</v>
      </c>
    </row>
    <row r="11" spans="1:1" x14ac:dyDescent="0.35">
      <c r="A11" s="181"/>
    </row>
    <row r="12" spans="1:1" x14ac:dyDescent="0.35">
      <c r="A12" s="182" t="s">
        <v>88</v>
      </c>
    </row>
    <row r="13" spans="1:1" x14ac:dyDescent="0.35">
      <c r="A13" s="181"/>
    </row>
    <row r="14" spans="1:1" x14ac:dyDescent="0.35">
      <c r="A14" s="182" t="s">
        <v>89</v>
      </c>
    </row>
    <row r="15" spans="1:1" x14ac:dyDescent="0.35">
      <c r="A15" s="179"/>
    </row>
    <row r="16" spans="1:1" x14ac:dyDescent="0.35">
      <c r="A16" s="180" t="s">
        <v>90</v>
      </c>
    </row>
    <row r="17" spans="1:1" x14ac:dyDescent="0.35">
      <c r="A17" s="179"/>
    </row>
    <row r="18" spans="1:1" x14ac:dyDescent="0.35">
      <c r="A18" s="179"/>
    </row>
    <row r="19" spans="1:1" x14ac:dyDescent="0.35">
      <c r="A19" s="181"/>
    </row>
    <row r="20" spans="1:1" x14ac:dyDescent="0.35">
      <c r="A20" s="182" t="s">
        <v>91</v>
      </c>
    </row>
    <row r="21" spans="1:1" x14ac:dyDescent="0.35">
      <c r="A21" s="181"/>
    </row>
    <row r="22" spans="1:1" x14ac:dyDescent="0.35">
      <c r="A22" s="182" t="s">
        <v>92</v>
      </c>
    </row>
    <row r="23" spans="1:1" x14ac:dyDescent="0.35">
      <c r="A23" s="181"/>
    </row>
    <row r="24" spans="1:1" x14ac:dyDescent="0.35">
      <c r="A24" s="182" t="s">
        <v>93</v>
      </c>
    </row>
    <row r="25" spans="1:1" x14ac:dyDescent="0.35">
      <c r="A25" s="179"/>
    </row>
    <row r="26" spans="1:1" x14ac:dyDescent="0.35">
      <c r="A26" s="180" t="s">
        <v>94</v>
      </c>
    </row>
    <row r="27" spans="1:1" x14ac:dyDescent="0.35">
      <c r="A27" s="179"/>
    </row>
    <row r="28" spans="1:1" x14ac:dyDescent="0.35">
      <c r="A28" s="179"/>
    </row>
    <row r="29" spans="1:1" x14ac:dyDescent="0.35">
      <c r="A29" s="181"/>
    </row>
    <row r="30" spans="1:1" x14ac:dyDescent="0.35">
      <c r="A30" s="182" t="s">
        <v>95</v>
      </c>
    </row>
    <row r="31" spans="1:1" x14ac:dyDescent="0.35">
      <c r="A31" s="181"/>
    </row>
    <row r="32" spans="1:1" x14ac:dyDescent="0.35">
      <c r="A32" s="182" t="s">
        <v>96</v>
      </c>
    </row>
    <row r="33" spans="1:1" x14ac:dyDescent="0.35">
      <c r="A33" s="181"/>
    </row>
    <row r="34" spans="1:1" x14ac:dyDescent="0.35">
      <c r="A34" s="182" t="s">
        <v>97</v>
      </c>
    </row>
    <row r="35" spans="1:1" x14ac:dyDescent="0.35">
      <c r="A35" s="179"/>
    </row>
    <row r="36" spans="1:1" x14ac:dyDescent="0.35">
      <c r="A36" s="180" t="s">
        <v>98</v>
      </c>
    </row>
    <row r="37" spans="1:1" x14ac:dyDescent="0.35">
      <c r="A37" s="179"/>
    </row>
    <row r="38" spans="1:1" x14ac:dyDescent="0.35">
      <c r="A38" s="179"/>
    </row>
    <row r="39" spans="1:1" x14ac:dyDescent="0.35">
      <c r="A39" s="181"/>
    </row>
    <row r="40" spans="1:1" x14ac:dyDescent="0.35">
      <c r="A40" s="182" t="s">
        <v>99</v>
      </c>
    </row>
    <row r="41" spans="1:1" x14ac:dyDescent="0.35">
      <c r="A41" s="181"/>
    </row>
    <row r="42" spans="1:1" x14ac:dyDescent="0.35">
      <c r="A42" s="182" t="s">
        <v>100</v>
      </c>
    </row>
    <row r="43" spans="1:1" x14ac:dyDescent="0.35">
      <c r="A43" s="181"/>
    </row>
    <row r="44" spans="1:1" x14ac:dyDescent="0.35">
      <c r="A44" s="182" t="s">
        <v>101</v>
      </c>
    </row>
    <row r="45" spans="1:1" x14ac:dyDescent="0.35">
      <c r="A45" s="181"/>
    </row>
    <row r="46" spans="1:1" x14ac:dyDescent="0.35">
      <c r="A46" s="182" t="s">
        <v>102</v>
      </c>
    </row>
    <row r="47" spans="1:1" x14ac:dyDescent="0.35">
      <c r="A47" s="179"/>
    </row>
    <row r="48" spans="1:1" x14ac:dyDescent="0.35">
      <c r="A48" s="180" t="s">
        <v>103</v>
      </c>
    </row>
    <row r="49" spans="1:1" x14ac:dyDescent="0.35">
      <c r="A49" s="179"/>
    </row>
    <row r="50" spans="1:1" x14ac:dyDescent="0.35">
      <c r="A50" s="179"/>
    </row>
    <row r="51" spans="1:1" x14ac:dyDescent="0.35">
      <c r="A51" s="181"/>
    </row>
    <row r="52" spans="1:1" x14ac:dyDescent="0.35">
      <c r="A52" s="182" t="s">
        <v>104</v>
      </c>
    </row>
    <row r="53" spans="1:1" x14ac:dyDescent="0.35">
      <c r="A53" s="181"/>
    </row>
    <row r="54" spans="1:1" x14ac:dyDescent="0.35">
      <c r="A54" s="182" t="s">
        <v>105</v>
      </c>
    </row>
    <row r="55" spans="1:1" x14ac:dyDescent="0.35">
      <c r="A55" s="181"/>
    </row>
    <row r="56" spans="1:1" x14ac:dyDescent="0.35">
      <c r="A56" s="182" t="s">
        <v>106</v>
      </c>
    </row>
    <row r="57" spans="1:1" x14ac:dyDescent="0.35">
      <c r="A57" s="181"/>
    </row>
    <row r="58" spans="1:1" x14ac:dyDescent="0.35">
      <c r="A58" s="182" t="s">
        <v>107</v>
      </c>
    </row>
    <row r="59" spans="1:1" x14ac:dyDescent="0.35">
      <c r="A59" s="179"/>
    </row>
    <row r="60" spans="1:1" x14ac:dyDescent="0.35">
      <c r="A60" s="180" t="s">
        <v>108</v>
      </c>
    </row>
    <row r="61" spans="1:1" x14ac:dyDescent="0.35">
      <c r="A61" s="179"/>
    </row>
    <row r="62" spans="1:1" x14ac:dyDescent="0.35">
      <c r="A62" s="179"/>
    </row>
    <row r="63" spans="1:1" x14ac:dyDescent="0.35">
      <c r="A63" s="181"/>
    </row>
    <row r="64" spans="1:1" x14ac:dyDescent="0.35">
      <c r="A64" s="182" t="s">
        <v>109</v>
      </c>
    </row>
    <row r="65" spans="1:1" x14ac:dyDescent="0.35">
      <c r="A65" s="181"/>
    </row>
    <row r="66" spans="1:1" x14ac:dyDescent="0.35">
      <c r="A66" s="182" t="s">
        <v>110</v>
      </c>
    </row>
    <row r="67" spans="1:1" x14ac:dyDescent="0.35">
      <c r="A67" s="181"/>
    </row>
    <row r="68" spans="1:1" x14ac:dyDescent="0.35">
      <c r="A68" s="182" t="s">
        <v>111</v>
      </c>
    </row>
    <row r="69" spans="1:1" x14ac:dyDescent="0.35">
      <c r="A69" s="181"/>
    </row>
    <row r="70" spans="1:1" x14ac:dyDescent="0.35">
      <c r="A70" s="182" t="s">
        <v>112</v>
      </c>
    </row>
    <row r="71" spans="1:1" x14ac:dyDescent="0.35">
      <c r="A71" s="179"/>
    </row>
    <row r="72" spans="1:1" x14ac:dyDescent="0.35">
      <c r="A72" s="180" t="s">
        <v>113</v>
      </c>
    </row>
    <row r="73" spans="1:1" x14ac:dyDescent="0.35">
      <c r="A73" s="179"/>
    </row>
    <row r="74" spans="1:1" x14ac:dyDescent="0.35">
      <c r="A74" s="179"/>
    </row>
    <row r="75" spans="1:1" x14ac:dyDescent="0.35">
      <c r="A75" s="181"/>
    </row>
    <row r="76" spans="1:1" x14ac:dyDescent="0.35">
      <c r="A76" s="182" t="s">
        <v>114</v>
      </c>
    </row>
    <row r="77" spans="1:1" x14ac:dyDescent="0.35">
      <c r="A77" s="181"/>
    </row>
    <row r="78" spans="1:1" x14ac:dyDescent="0.35">
      <c r="A78" s="182" t="s">
        <v>115</v>
      </c>
    </row>
    <row r="79" spans="1:1" x14ac:dyDescent="0.35">
      <c r="A79" s="181"/>
    </row>
    <row r="80" spans="1:1" x14ac:dyDescent="0.35">
      <c r="A80" s="182" t="s">
        <v>116</v>
      </c>
    </row>
    <row r="81" spans="1:1" x14ac:dyDescent="0.35">
      <c r="A81" s="179"/>
    </row>
    <row r="82" spans="1:1" x14ac:dyDescent="0.35">
      <c r="A82" s="180" t="s">
        <v>117</v>
      </c>
    </row>
    <row r="83" spans="1:1" x14ac:dyDescent="0.35">
      <c r="A83" s="179"/>
    </row>
    <row r="84" spans="1:1" x14ac:dyDescent="0.35">
      <c r="A84" s="179"/>
    </row>
    <row r="85" spans="1:1" x14ac:dyDescent="0.35">
      <c r="A85" s="181"/>
    </row>
    <row r="86" spans="1:1" x14ac:dyDescent="0.35">
      <c r="A86" s="182" t="s">
        <v>118</v>
      </c>
    </row>
    <row r="87" spans="1:1" x14ac:dyDescent="0.35">
      <c r="A87" s="181"/>
    </row>
    <row r="88" spans="1:1" x14ac:dyDescent="0.35">
      <c r="A88" s="182" t="s">
        <v>119</v>
      </c>
    </row>
    <row r="89" spans="1:1" x14ac:dyDescent="0.35">
      <c r="A89" s="181"/>
    </row>
    <row r="90" spans="1:1" x14ac:dyDescent="0.35">
      <c r="A90" s="182" t="s">
        <v>120</v>
      </c>
    </row>
    <row r="91" spans="1:1" x14ac:dyDescent="0.35">
      <c r="A91" s="179"/>
    </row>
    <row r="92" spans="1:1" x14ac:dyDescent="0.35">
      <c r="A92" s="180" t="s">
        <v>121</v>
      </c>
    </row>
    <row r="93" spans="1:1" x14ac:dyDescent="0.35">
      <c r="A93" s="179"/>
    </row>
    <row r="94" spans="1:1" x14ac:dyDescent="0.35">
      <c r="A94" s="179"/>
    </row>
    <row r="95" spans="1:1" x14ac:dyDescent="0.35">
      <c r="A95" s="181"/>
    </row>
    <row r="96" spans="1:1" x14ac:dyDescent="0.35">
      <c r="A96" s="182" t="s">
        <v>122</v>
      </c>
    </row>
    <row r="97" spans="1:1" x14ac:dyDescent="0.35">
      <c r="A97" s="181"/>
    </row>
    <row r="98" spans="1:1" x14ac:dyDescent="0.35">
      <c r="A98" s="182" t="s">
        <v>123</v>
      </c>
    </row>
    <row r="99" spans="1:1" x14ac:dyDescent="0.35">
      <c r="A99" s="181"/>
    </row>
    <row r="100" spans="1:1" x14ac:dyDescent="0.35">
      <c r="A100" s="182" t="s">
        <v>124</v>
      </c>
    </row>
    <row r="101" spans="1:1" x14ac:dyDescent="0.35">
      <c r="A101" s="181"/>
    </row>
    <row r="102" spans="1:1" x14ac:dyDescent="0.35">
      <c r="A102" s="182" t="s">
        <v>125</v>
      </c>
    </row>
    <row r="103" spans="1:1" x14ac:dyDescent="0.35">
      <c r="A103" s="179"/>
    </row>
    <row r="104" spans="1:1" x14ac:dyDescent="0.35">
      <c r="A104" s="180" t="s">
        <v>126</v>
      </c>
    </row>
    <row r="105" spans="1:1" x14ac:dyDescent="0.35">
      <c r="A105" s="179"/>
    </row>
    <row r="106" spans="1:1" x14ac:dyDescent="0.35">
      <c r="A106" s="179"/>
    </row>
    <row r="107" spans="1:1" x14ac:dyDescent="0.35">
      <c r="A107" s="181"/>
    </row>
    <row r="108" spans="1:1" x14ac:dyDescent="0.35">
      <c r="A108" s="182" t="s">
        <v>127</v>
      </c>
    </row>
    <row r="109" spans="1:1" x14ac:dyDescent="0.35">
      <c r="A109" s="181"/>
    </row>
    <row r="110" spans="1:1" x14ac:dyDescent="0.35">
      <c r="A110" s="182" t="s">
        <v>128</v>
      </c>
    </row>
    <row r="111" spans="1:1" x14ac:dyDescent="0.35">
      <c r="A111" s="181"/>
    </row>
    <row r="112" spans="1:1" x14ac:dyDescent="0.35">
      <c r="A112" s="182" t="s">
        <v>129</v>
      </c>
    </row>
    <row r="113" spans="1:1" x14ac:dyDescent="0.35">
      <c r="A113" s="181"/>
    </row>
    <row r="114" spans="1:1" x14ac:dyDescent="0.35">
      <c r="A114" s="182" t="s">
        <v>130</v>
      </c>
    </row>
    <row r="115" spans="1:1" x14ac:dyDescent="0.35">
      <c r="A115" s="179"/>
    </row>
    <row r="116" spans="1:1" x14ac:dyDescent="0.35">
      <c r="A116" s="180" t="s">
        <v>131</v>
      </c>
    </row>
    <row r="117" spans="1:1" x14ac:dyDescent="0.35">
      <c r="A117" s="179"/>
    </row>
    <row r="118" spans="1:1" x14ac:dyDescent="0.35">
      <c r="A118" s="179"/>
    </row>
    <row r="119" spans="1:1" x14ac:dyDescent="0.35">
      <c r="A119" s="181"/>
    </row>
    <row r="120" spans="1:1" x14ac:dyDescent="0.35">
      <c r="A120" s="182" t="s">
        <v>132</v>
      </c>
    </row>
    <row r="121" spans="1:1" x14ac:dyDescent="0.35">
      <c r="A121" s="181"/>
    </row>
    <row r="122" spans="1:1" x14ac:dyDescent="0.35">
      <c r="A122" s="182" t="s">
        <v>133</v>
      </c>
    </row>
    <row r="123" spans="1:1" x14ac:dyDescent="0.35">
      <c r="A123" s="181"/>
    </row>
    <row r="124" spans="1:1" x14ac:dyDescent="0.35">
      <c r="A124" s="182" t="s">
        <v>134</v>
      </c>
    </row>
    <row r="125" spans="1:1" x14ac:dyDescent="0.35">
      <c r="A125" s="179"/>
    </row>
    <row r="126" spans="1:1" x14ac:dyDescent="0.35">
      <c r="A126" s="180" t="s">
        <v>135</v>
      </c>
    </row>
    <row r="127" spans="1:1" x14ac:dyDescent="0.35">
      <c r="A127" s="179"/>
    </row>
    <row r="128" spans="1:1" x14ac:dyDescent="0.35">
      <c r="A128" s="179"/>
    </row>
    <row r="129" spans="1:1" x14ac:dyDescent="0.35">
      <c r="A129" s="181"/>
    </row>
    <row r="130" spans="1:1" x14ac:dyDescent="0.35">
      <c r="A130" s="182" t="s">
        <v>136</v>
      </c>
    </row>
    <row r="131" spans="1:1" x14ac:dyDescent="0.35">
      <c r="A131" s="181"/>
    </row>
    <row r="132" spans="1:1" x14ac:dyDescent="0.35">
      <c r="A132" s="182" t="s">
        <v>137</v>
      </c>
    </row>
    <row r="133" spans="1:1" x14ac:dyDescent="0.35">
      <c r="A133" s="181"/>
    </row>
    <row r="134" spans="1:1" x14ac:dyDescent="0.35">
      <c r="A134" s="182" t="s">
        <v>138</v>
      </c>
    </row>
    <row r="135" spans="1:1" x14ac:dyDescent="0.35">
      <c r="A135" s="179"/>
    </row>
    <row r="136" spans="1:1" x14ac:dyDescent="0.35">
      <c r="A136" s="180" t="s">
        <v>139</v>
      </c>
    </row>
    <row r="137" spans="1:1" x14ac:dyDescent="0.35">
      <c r="A137" s="179"/>
    </row>
    <row r="138" spans="1:1" x14ac:dyDescent="0.35">
      <c r="A138" s="179"/>
    </row>
    <row r="139" spans="1:1" x14ac:dyDescent="0.35">
      <c r="A139" s="181"/>
    </row>
    <row r="140" spans="1:1" x14ac:dyDescent="0.35">
      <c r="A140" s="182" t="s">
        <v>140</v>
      </c>
    </row>
    <row r="141" spans="1:1" x14ac:dyDescent="0.35">
      <c r="A141" s="181"/>
    </row>
    <row r="142" spans="1:1" x14ac:dyDescent="0.35">
      <c r="A142" s="182" t="s">
        <v>141</v>
      </c>
    </row>
    <row r="143" spans="1:1" x14ac:dyDescent="0.35">
      <c r="A143" s="181"/>
    </row>
    <row r="144" spans="1:1" x14ac:dyDescent="0.35">
      <c r="A144" s="182" t="s">
        <v>142</v>
      </c>
    </row>
    <row r="145" spans="1:1" x14ac:dyDescent="0.35">
      <c r="A145" s="181"/>
    </row>
    <row r="146" spans="1:1" x14ac:dyDescent="0.35">
      <c r="A146" s="182" t="s">
        <v>143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7:BB89"/>
  <sheetViews>
    <sheetView topLeftCell="B25" zoomScale="55" zoomScaleNormal="55" workbookViewId="0">
      <selection activeCell="AE21" sqref="AE21"/>
    </sheetView>
  </sheetViews>
  <sheetFormatPr defaultRowHeight="14.5" x14ac:dyDescent="0.35"/>
  <cols>
    <col min="1" max="1" width="13.90625" customWidth="1"/>
    <col min="2" max="2" width="52.81640625" bestFit="1" customWidth="1"/>
    <col min="3" max="5" width="8.90625" customWidth="1"/>
    <col min="6" max="6" width="9" customWidth="1"/>
    <col min="7" max="17" width="8.90625" customWidth="1"/>
  </cols>
  <sheetData>
    <row r="7" spans="1:54" x14ac:dyDescent="0.35">
      <c r="A7" s="318" t="s">
        <v>57</v>
      </c>
      <c r="B7" s="318" t="s">
        <v>29</v>
      </c>
      <c r="C7" s="319" t="s">
        <v>69</v>
      </c>
      <c r="D7" s="320"/>
      <c r="E7" s="107">
        <v>1</v>
      </c>
      <c r="F7" s="107">
        <v>2</v>
      </c>
      <c r="G7" s="107">
        <v>3</v>
      </c>
      <c r="H7" s="107">
        <v>4</v>
      </c>
      <c r="I7" s="107">
        <v>5</v>
      </c>
      <c r="J7" s="107">
        <v>6</v>
      </c>
      <c r="K7" s="107">
        <v>7</v>
      </c>
      <c r="L7" s="107">
        <v>8</v>
      </c>
      <c r="M7" s="107">
        <v>9</v>
      </c>
      <c r="N7" s="107">
        <v>10</v>
      </c>
      <c r="O7" s="107">
        <v>11</v>
      </c>
      <c r="P7" s="107">
        <v>12</v>
      </c>
      <c r="Q7" s="107">
        <v>13</v>
      </c>
      <c r="R7" s="107">
        <v>14</v>
      </c>
      <c r="S7" s="107">
        <v>15</v>
      </c>
      <c r="T7" s="107">
        <v>16</v>
      </c>
      <c r="U7" s="107">
        <v>17</v>
      </c>
      <c r="V7" s="107">
        <v>18</v>
      </c>
      <c r="W7" s="107">
        <v>19</v>
      </c>
      <c r="X7" s="107">
        <v>20</v>
      </c>
      <c r="Y7" s="107">
        <v>21</v>
      </c>
      <c r="Z7" s="107">
        <v>22</v>
      </c>
      <c r="AA7" s="107">
        <v>23</v>
      </c>
      <c r="AB7" s="107">
        <v>24</v>
      </c>
      <c r="AC7" s="107">
        <v>25</v>
      </c>
      <c r="AD7" s="107">
        <v>26</v>
      </c>
      <c r="AE7" s="107">
        <v>27</v>
      </c>
      <c r="AF7" s="107">
        <v>28</v>
      </c>
      <c r="AG7" s="107">
        <v>29</v>
      </c>
      <c r="AH7" s="107">
        <v>30</v>
      </c>
      <c r="AI7" s="107">
        <v>31</v>
      </c>
      <c r="AJ7" s="107">
        <v>32</v>
      </c>
      <c r="AK7" s="107">
        <v>33</v>
      </c>
      <c r="AL7" s="107">
        <v>34</v>
      </c>
      <c r="AM7" s="107">
        <v>35</v>
      </c>
      <c r="AN7" s="107">
        <v>36</v>
      </c>
      <c r="AO7" s="107">
        <v>37</v>
      </c>
      <c r="AP7" s="107">
        <v>38</v>
      </c>
      <c r="AQ7" s="107">
        <v>39</v>
      </c>
      <c r="AR7" s="107">
        <v>40</v>
      </c>
      <c r="AS7" s="107">
        <v>41</v>
      </c>
      <c r="AT7" s="107">
        <v>42</v>
      </c>
      <c r="AU7" s="107">
        <v>43</v>
      </c>
      <c r="AV7" s="107">
        <v>44</v>
      </c>
      <c r="AW7" s="107">
        <v>45</v>
      </c>
      <c r="AX7" s="107">
        <v>46</v>
      </c>
      <c r="AY7" s="107">
        <v>47</v>
      </c>
      <c r="AZ7" s="107">
        <v>48</v>
      </c>
      <c r="BA7" s="107">
        <v>49</v>
      </c>
      <c r="BB7" s="107">
        <v>50</v>
      </c>
    </row>
    <row r="8" spans="1:54" x14ac:dyDescent="0.35">
      <c r="A8" s="318"/>
      <c r="B8" s="318"/>
      <c r="C8" s="321"/>
      <c r="D8" s="322"/>
      <c r="E8" s="117">
        <v>45955</v>
      </c>
      <c r="F8" s="117">
        <v>45956</v>
      </c>
      <c r="G8" s="117">
        <v>45957</v>
      </c>
      <c r="H8" s="117">
        <v>45958</v>
      </c>
      <c r="I8" s="117">
        <v>45959</v>
      </c>
      <c r="J8" s="117">
        <v>45960</v>
      </c>
      <c r="K8" s="117">
        <v>45961</v>
      </c>
      <c r="L8" s="117">
        <v>45962</v>
      </c>
      <c r="M8" s="117">
        <v>45963</v>
      </c>
      <c r="N8" s="117">
        <v>45964</v>
      </c>
      <c r="O8" s="117">
        <v>45965</v>
      </c>
      <c r="P8" s="117">
        <v>45966</v>
      </c>
      <c r="Q8" s="117">
        <v>45967</v>
      </c>
      <c r="R8" s="117">
        <v>45968</v>
      </c>
      <c r="S8" s="117">
        <v>45969</v>
      </c>
      <c r="T8" s="117">
        <v>45970</v>
      </c>
      <c r="U8" s="117">
        <v>45971</v>
      </c>
      <c r="V8" s="117">
        <v>45972</v>
      </c>
      <c r="W8" s="117">
        <v>45973</v>
      </c>
      <c r="X8" s="117">
        <v>45974</v>
      </c>
      <c r="Y8" s="117">
        <v>45975</v>
      </c>
      <c r="Z8" s="117">
        <v>45976</v>
      </c>
      <c r="AA8" s="117">
        <v>45977</v>
      </c>
      <c r="AB8" s="117">
        <v>45978</v>
      </c>
      <c r="AC8" s="117">
        <v>45979</v>
      </c>
      <c r="AD8" s="117">
        <v>45980</v>
      </c>
      <c r="AE8" s="117">
        <v>45981</v>
      </c>
      <c r="AF8" s="117">
        <v>45982</v>
      </c>
      <c r="AG8" s="117">
        <v>45983</v>
      </c>
      <c r="AH8" s="117">
        <v>45984</v>
      </c>
      <c r="AI8" s="117">
        <v>45985</v>
      </c>
      <c r="AJ8" s="117">
        <v>45986</v>
      </c>
      <c r="AK8" s="117">
        <v>45987</v>
      </c>
      <c r="AL8" s="117">
        <v>45988</v>
      </c>
      <c r="AM8" s="117">
        <v>45989</v>
      </c>
      <c r="AN8" s="117">
        <v>45990</v>
      </c>
      <c r="AO8" s="117">
        <v>45991</v>
      </c>
      <c r="AP8" s="117">
        <v>45992</v>
      </c>
      <c r="AQ8" s="117">
        <v>45993</v>
      </c>
      <c r="AR8" s="117">
        <v>45994</v>
      </c>
      <c r="AS8" s="117">
        <v>45995</v>
      </c>
      <c r="AT8" s="117">
        <v>45996</v>
      </c>
      <c r="AU8" s="117">
        <v>45997</v>
      </c>
      <c r="AV8" s="117">
        <v>45998</v>
      </c>
      <c r="AW8" s="117">
        <v>45999</v>
      </c>
      <c r="AX8" s="117">
        <v>46000</v>
      </c>
      <c r="AY8" s="117">
        <v>46001</v>
      </c>
      <c r="AZ8" s="117">
        <v>46002</v>
      </c>
      <c r="BA8" s="117">
        <v>46003</v>
      </c>
      <c r="BB8" s="117">
        <v>46004</v>
      </c>
    </row>
    <row r="9" spans="1:54" x14ac:dyDescent="0.35">
      <c r="A9" s="116">
        <v>1</v>
      </c>
      <c r="B9" s="137" t="str">
        <f>'JSS Form'!C15</f>
        <v xml:space="preserve">Preparation </v>
      </c>
      <c r="C9" s="141" t="s">
        <v>11</v>
      </c>
      <c r="D9" s="141">
        <f>SUM(E9:R9)</f>
        <v>0.09</v>
      </c>
      <c r="E9" s="166">
        <v>0.09</v>
      </c>
      <c r="F9" s="166"/>
      <c r="G9" s="166"/>
      <c r="H9" s="166"/>
      <c r="I9" s="166"/>
      <c r="J9" s="166"/>
      <c r="K9" s="166"/>
      <c r="L9" s="166"/>
      <c r="M9" s="166"/>
      <c r="N9" s="166"/>
      <c r="O9" s="166"/>
      <c r="P9" s="166"/>
      <c r="Q9" s="166"/>
      <c r="R9" s="166"/>
      <c r="S9" s="166"/>
      <c r="T9" s="166"/>
      <c r="U9" s="166"/>
      <c r="V9" s="166"/>
      <c r="W9" s="166"/>
      <c r="X9" s="166"/>
      <c r="Y9" s="166"/>
      <c r="Z9" s="166"/>
      <c r="AA9" s="166"/>
      <c r="AB9" s="166"/>
      <c r="AC9" s="166"/>
      <c r="AD9" s="166"/>
      <c r="AE9" s="166"/>
      <c r="AF9" s="166"/>
      <c r="AG9" s="166"/>
      <c r="AH9" s="166"/>
      <c r="AI9" s="166"/>
      <c r="AJ9" s="166"/>
      <c r="AK9" s="166"/>
      <c r="AL9" s="166"/>
      <c r="AM9" s="166"/>
      <c r="AN9" s="166"/>
      <c r="AO9" s="166"/>
      <c r="AP9" s="166"/>
      <c r="AQ9" s="166"/>
      <c r="AR9" s="166"/>
      <c r="AS9" s="166"/>
      <c r="AT9" s="166"/>
      <c r="AU9" s="166"/>
      <c r="AV9" s="166"/>
      <c r="AW9" s="166"/>
      <c r="AX9" s="166"/>
      <c r="AY9" s="166"/>
      <c r="AZ9" s="166"/>
      <c r="BA9" s="166"/>
      <c r="BB9" s="166"/>
    </row>
    <row r="10" spans="1:54" s="146" customFormat="1" x14ac:dyDescent="0.35">
      <c r="A10" s="144"/>
      <c r="B10" s="145"/>
      <c r="C10" s="143" t="s">
        <v>12</v>
      </c>
      <c r="D10" s="143">
        <f>SUM(E10:R10)</f>
        <v>0.09</v>
      </c>
      <c r="E10" s="166">
        <v>0.09</v>
      </c>
      <c r="F10" s="166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67"/>
      <c r="V10" s="167"/>
      <c r="W10" s="167"/>
      <c r="X10" s="167"/>
      <c r="Y10" s="167"/>
      <c r="Z10" s="167"/>
      <c r="AA10" s="167"/>
      <c r="AB10" s="167"/>
      <c r="AC10" s="167"/>
      <c r="AD10" s="167"/>
      <c r="AE10" s="167"/>
      <c r="AF10" s="167"/>
      <c r="AG10" s="167"/>
      <c r="AH10" s="167"/>
      <c r="AI10" s="167"/>
      <c r="AJ10" s="167"/>
      <c r="AK10" s="167"/>
      <c r="AL10" s="167"/>
      <c r="AM10" s="167"/>
      <c r="AN10" s="167"/>
      <c r="AO10" s="167"/>
      <c r="AP10" s="167"/>
      <c r="AQ10" s="167"/>
      <c r="AR10" s="167"/>
      <c r="AS10" s="167"/>
      <c r="AT10" s="167"/>
      <c r="AU10" s="167"/>
      <c r="AV10" s="167"/>
      <c r="AW10" s="167"/>
      <c r="AX10" s="167"/>
      <c r="AY10" s="167"/>
      <c r="AZ10" s="167"/>
      <c r="BA10" s="167"/>
      <c r="BB10" s="167"/>
    </row>
    <row r="11" spans="1:54" x14ac:dyDescent="0.35">
      <c r="A11" s="114">
        <v>2</v>
      </c>
      <c r="B11" s="137" t="str">
        <f>Dashboard!H6</f>
        <v>Washing Component</v>
      </c>
      <c r="C11" s="141" t="s">
        <v>11</v>
      </c>
      <c r="D11" s="141">
        <f>SUM(E11:R11)</f>
        <v>0.09</v>
      </c>
      <c r="E11" s="166">
        <v>0.09</v>
      </c>
      <c r="F11" s="166"/>
      <c r="G11" s="166"/>
      <c r="H11" s="166"/>
      <c r="I11" s="166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  <c r="AK11" s="166"/>
      <c r="AL11" s="166"/>
      <c r="AM11" s="166"/>
      <c r="AN11" s="166"/>
      <c r="AO11" s="166"/>
      <c r="AP11" s="166"/>
      <c r="AQ11" s="166"/>
      <c r="AR11" s="166"/>
      <c r="AS11" s="166"/>
      <c r="AT11" s="166"/>
      <c r="AU11" s="166"/>
      <c r="AV11" s="166"/>
      <c r="AW11" s="166"/>
      <c r="AX11" s="166"/>
      <c r="AY11" s="166"/>
      <c r="AZ11" s="166"/>
      <c r="BA11" s="166"/>
      <c r="BB11" s="166"/>
    </row>
    <row r="12" spans="1:54" s="146" customFormat="1" x14ac:dyDescent="0.35">
      <c r="A12" s="115"/>
      <c r="B12" s="145"/>
      <c r="C12" s="143" t="s">
        <v>12</v>
      </c>
      <c r="D12" s="143">
        <f>SUM(E12:R12)</f>
        <v>0.09</v>
      </c>
      <c r="E12" s="167">
        <v>0.09</v>
      </c>
      <c r="F12" s="167"/>
      <c r="G12" s="167"/>
      <c r="H12" s="167"/>
      <c r="I12" s="166"/>
      <c r="J12" s="166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167"/>
      <c r="AN12" s="167"/>
      <c r="AO12" s="167"/>
      <c r="AP12" s="167"/>
      <c r="AQ12" s="167"/>
      <c r="AR12" s="167"/>
      <c r="AS12" s="167"/>
      <c r="AT12" s="167"/>
      <c r="AU12" s="167"/>
      <c r="AV12" s="167"/>
      <c r="AW12" s="167"/>
      <c r="AX12" s="167"/>
      <c r="AY12" s="167"/>
      <c r="AZ12" s="167"/>
      <c r="BA12" s="167"/>
      <c r="BB12" s="167"/>
    </row>
    <row r="13" spans="1:54" x14ac:dyDescent="0.35">
      <c r="A13" s="114">
        <v>3</v>
      </c>
      <c r="B13" s="137" t="str">
        <f>Dashboard!H7</f>
        <v xml:space="preserve">Disassembly </v>
      </c>
      <c r="C13" s="141" t="s">
        <v>11</v>
      </c>
      <c r="D13" s="141">
        <f>SUM(E13:R13)</f>
        <v>0.09</v>
      </c>
      <c r="E13" s="166"/>
      <c r="F13" s="166">
        <v>0.09</v>
      </c>
      <c r="G13" s="166"/>
      <c r="H13" s="166"/>
      <c r="I13" s="166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  <c r="AK13" s="166"/>
      <c r="AL13" s="166"/>
      <c r="AM13" s="166"/>
      <c r="AN13" s="166"/>
      <c r="AO13" s="166"/>
      <c r="AP13" s="166"/>
      <c r="AQ13" s="166"/>
      <c r="AR13" s="166"/>
      <c r="AS13" s="166"/>
      <c r="AT13" s="166"/>
      <c r="AU13" s="166"/>
      <c r="AV13" s="166"/>
      <c r="AW13" s="166"/>
      <c r="AX13" s="166"/>
      <c r="AY13" s="166"/>
      <c r="AZ13" s="166"/>
      <c r="BA13" s="166"/>
      <c r="BB13" s="166"/>
    </row>
    <row r="14" spans="1:54" s="146" customFormat="1" x14ac:dyDescent="0.35">
      <c r="A14" s="115"/>
      <c r="B14" s="145"/>
      <c r="C14" s="143" t="s">
        <v>12</v>
      </c>
      <c r="D14" s="143">
        <f>SUM(E14:R14)</f>
        <v>0.09</v>
      </c>
      <c r="E14" s="167"/>
      <c r="F14" s="167">
        <v>0.05</v>
      </c>
      <c r="G14" s="167">
        <v>0.04</v>
      </c>
      <c r="H14" s="167"/>
      <c r="I14" s="167"/>
      <c r="J14" s="167"/>
      <c r="K14" s="167"/>
      <c r="L14" s="167"/>
      <c r="M14" s="167"/>
      <c r="N14" s="167"/>
      <c r="O14" s="167"/>
      <c r="P14" s="167"/>
      <c r="Q14" s="167"/>
      <c r="R14" s="167"/>
      <c r="S14" s="167"/>
      <c r="T14" s="167"/>
      <c r="U14" s="167"/>
      <c r="V14" s="167"/>
      <c r="W14" s="167"/>
      <c r="X14" s="167"/>
      <c r="Y14" s="167"/>
      <c r="Z14" s="167"/>
      <c r="AA14" s="167"/>
      <c r="AB14" s="167"/>
      <c r="AC14" s="167"/>
      <c r="AD14" s="167"/>
      <c r="AE14" s="167"/>
      <c r="AF14" s="167"/>
      <c r="AG14" s="167"/>
      <c r="AH14" s="167"/>
      <c r="AI14" s="167"/>
      <c r="AJ14" s="167"/>
      <c r="AK14" s="167"/>
      <c r="AL14" s="167"/>
      <c r="AM14" s="167"/>
      <c r="AN14" s="167"/>
      <c r="AO14" s="167"/>
      <c r="AP14" s="167"/>
      <c r="AQ14" s="167"/>
      <c r="AR14" s="167"/>
      <c r="AS14" s="167"/>
      <c r="AT14" s="167"/>
      <c r="AU14" s="167"/>
      <c r="AV14" s="167"/>
      <c r="AW14" s="167"/>
      <c r="AX14" s="167"/>
      <c r="AY14" s="167"/>
      <c r="AZ14" s="167"/>
      <c r="BA14" s="167"/>
      <c r="BB14" s="167"/>
    </row>
    <row r="15" spans="1:54" x14ac:dyDescent="0.35">
      <c r="A15" s="114">
        <v>4</v>
      </c>
      <c r="B15" s="137" t="str">
        <f>Dashboard!H8</f>
        <v>Washing Part After Disasembly</v>
      </c>
      <c r="C15" s="141" t="s">
        <v>11</v>
      </c>
      <c r="D15" s="141">
        <f>SUM(E15:R15)</f>
        <v>0.09</v>
      </c>
      <c r="E15" s="166"/>
      <c r="F15" s="166"/>
      <c r="G15" s="166"/>
      <c r="H15" s="166">
        <v>0.09</v>
      </c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  <c r="AK15" s="166"/>
      <c r="AL15" s="166"/>
      <c r="AM15" s="166"/>
      <c r="AN15" s="166"/>
      <c r="AO15" s="166"/>
      <c r="AP15" s="166"/>
      <c r="AQ15" s="166"/>
      <c r="AR15" s="166"/>
      <c r="AS15" s="166"/>
      <c r="AT15" s="166"/>
      <c r="AU15" s="166"/>
      <c r="AV15" s="166"/>
      <c r="AW15" s="166"/>
      <c r="AX15" s="166"/>
      <c r="AY15" s="166"/>
      <c r="AZ15" s="166"/>
      <c r="BA15" s="166"/>
      <c r="BB15" s="166"/>
    </row>
    <row r="16" spans="1:54" s="146" customFormat="1" x14ac:dyDescent="0.35">
      <c r="A16" s="115"/>
      <c r="B16" s="145"/>
      <c r="C16" s="143" t="s">
        <v>12</v>
      </c>
      <c r="D16" s="143">
        <f>SUM(E16:R16)</f>
        <v>0.09</v>
      </c>
      <c r="E16" s="167"/>
      <c r="F16" s="167"/>
      <c r="G16" s="167"/>
      <c r="H16" s="167">
        <v>0.09</v>
      </c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167"/>
      <c r="AN16" s="167"/>
      <c r="AO16" s="167"/>
      <c r="AP16" s="167"/>
      <c r="AQ16" s="167"/>
      <c r="AR16" s="167"/>
      <c r="AS16" s="167"/>
      <c r="AT16" s="167"/>
      <c r="AU16" s="167"/>
      <c r="AV16" s="167"/>
      <c r="AW16" s="167"/>
      <c r="AX16" s="167"/>
      <c r="AY16" s="167"/>
      <c r="AZ16" s="167"/>
      <c r="BA16" s="167"/>
      <c r="BB16" s="167"/>
    </row>
    <row r="17" spans="1:54" x14ac:dyDescent="0.35">
      <c r="A17" s="115">
        <v>5</v>
      </c>
      <c r="B17" s="137" t="str">
        <f>Dashboard!H9</f>
        <v xml:space="preserve">Measurement &amp; Inspection </v>
      </c>
      <c r="C17" s="141" t="s">
        <v>11</v>
      </c>
      <c r="D17" s="141">
        <f>SUM(E17:R17)</f>
        <v>0.09</v>
      </c>
      <c r="E17" s="166"/>
      <c r="F17" s="167"/>
      <c r="G17" s="167"/>
      <c r="H17" s="167"/>
      <c r="I17" s="168">
        <v>0.09</v>
      </c>
      <c r="J17" s="166"/>
      <c r="K17" s="166"/>
      <c r="L17" s="166"/>
      <c r="M17" s="166"/>
      <c r="N17" s="166"/>
      <c r="O17" s="166"/>
      <c r="P17" s="166"/>
      <c r="Q17" s="166"/>
      <c r="R17" s="167"/>
      <c r="S17" s="167"/>
      <c r="T17" s="167"/>
      <c r="U17" s="167"/>
      <c r="V17" s="167"/>
      <c r="W17" s="167"/>
      <c r="X17" s="166"/>
      <c r="Y17" s="166"/>
      <c r="Z17" s="166"/>
      <c r="AA17" s="166"/>
      <c r="AB17" s="166"/>
      <c r="AC17" s="166"/>
      <c r="AD17" s="166"/>
      <c r="AE17" s="166"/>
      <c r="AF17" s="166"/>
      <c r="AG17" s="166"/>
      <c r="AH17" s="166"/>
      <c r="AI17" s="166"/>
      <c r="AJ17" s="166"/>
      <c r="AK17" s="166"/>
      <c r="AL17" s="166"/>
      <c r="AM17" s="166"/>
      <c r="AN17" s="166"/>
      <c r="AO17" s="166"/>
      <c r="AP17" s="166"/>
      <c r="AQ17" s="166"/>
      <c r="AR17" s="166"/>
      <c r="AS17" s="166"/>
      <c r="AT17" s="166"/>
      <c r="AU17" s="166"/>
      <c r="AV17" s="166"/>
      <c r="AW17" s="166"/>
      <c r="AX17" s="166"/>
      <c r="AY17" s="166"/>
      <c r="AZ17" s="166"/>
      <c r="BA17" s="166"/>
      <c r="BB17" s="166"/>
    </row>
    <row r="18" spans="1:54" s="146" customFormat="1" x14ac:dyDescent="0.35">
      <c r="A18" s="140"/>
      <c r="B18" s="145"/>
      <c r="C18" s="143" t="s">
        <v>12</v>
      </c>
      <c r="D18" s="143">
        <f>SUM(E18:R18)</f>
        <v>0.09</v>
      </c>
      <c r="E18" s="167"/>
      <c r="F18" s="167"/>
      <c r="G18" s="167"/>
      <c r="H18" s="167"/>
      <c r="I18" s="167">
        <v>0.09</v>
      </c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7"/>
      <c r="AK18" s="167"/>
      <c r="AL18" s="167"/>
      <c r="AM18" s="167"/>
      <c r="AN18" s="167"/>
      <c r="AO18" s="167"/>
      <c r="AP18" s="167"/>
      <c r="AQ18" s="167"/>
      <c r="AR18" s="167"/>
      <c r="AS18" s="167"/>
      <c r="AT18" s="167"/>
      <c r="AU18" s="167"/>
      <c r="AV18" s="167"/>
      <c r="AW18" s="167"/>
      <c r="AX18" s="167"/>
      <c r="AY18" s="167"/>
      <c r="AZ18" s="167"/>
      <c r="BA18" s="167"/>
      <c r="BB18" s="167"/>
    </row>
    <row r="19" spans="1:54" x14ac:dyDescent="0.35">
      <c r="A19" s="136">
        <v>6</v>
      </c>
      <c r="B19" s="137" t="str">
        <f>Dashboard!H10</f>
        <v>Report  (RPL) &amp; Strip Down Report (SDR)</v>
      </c>
      <c r="C19" s="141" t="s">
        <v>11</v>
      </c>
      <c r="D19" s="141">
        <f>SUM(E19:R19)</f>
        <v>0.09</v>
      </c>
      <c r="E19" s="166"/>
      <c r="F19" s="167"/>
      <c r="G19" s="167"/>
      <c r="H19" s="167"/>
      <c r="I19" s="167"/>
      <c r="J19" s="168">
        <v>0.09</v>
      </c>
      <c r="K19" s="167"/>
      <c r="L19" s="167"/>
      <c r="M19" s="167"/>
      <c r="N19" s="166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67"/>
      <c r="AN19" s="167"/>
      <c r="AO19" s="167"/>
      <c r="AP19" s="167"/>
      <c r="AQ19" s="167"/>
      <c r="AR19" s="167"/>
      <c r="AS19" s="167"/>
      <c r="AT19" s="167"/>
      <c r="AU19" s="167"/>
      <c r="AV19" s="167"/>
      <c r="AW19" s="167"/>
      <c r="AX19" s="167"/>
      <c r="AY19" s="167"/>
      <c r="AZ19" s="167"/>
      <c r="BA19" s="167"/>
      <c r="BB19" s="167"/>
    </row>
    <row r="20" spans="1:54" s="146" customFormat="1" x14ac:dyDescent="0.35">
      <c r="A20" s="140"/>
      <c r="B20" s="145"/>
      <c r="C20" s="143" t="s">
        <v>12</v>
      </c>
      <c r="D20" s="143">
        <f>SUM(E20:R20)</f>
        <v>0.09</v>
      </c>
      <c r="E20" s="167"/>
      <c r="F20" s="167"/>
      <c r="G20" s="167"/>
      <c r="H20" s="167"/>
      <c r="I20" s="167"/>
      <c r="J20" s="167">
        <v>0.09</v>
      </c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</row>
    <row r="21" spans="1:54" x14ac:dyDescent="0.35">
      <c r="A21" s="136">
        <v>7</v>
      </c>
      <c r="B21" s="137" t="str">
        <f>Dashboard!H11</f>
        <v>Order Parts</v>
      </c>
      <c r="C21" s="141" t="s">
        <v>11</v>
      </c>
      <c r="D21" s="141">
        <f>SUM(E21:BB21)</f>
        <v>0.09</v>
      </c>
      <c r="E21" s="166"/>
      <c r="F21" s="167"/>
      <c r="G21" s="167"/>
      <c r="H21" s="167"/>
      <c r="I21" s="167"/>
      <c r="J21" s="167"/>
      <c r="K21" s="166"/>
      <c r="L21" s="166"/>
      <c r="M21" s="166"/>
      <c r="N21" s="166"/>
      <c r="O21" s="166"/>
      <c r="P21" s="166"/>
      <c r="Q21" s="166"/>
      <c r="R21" s="166"/>
      <c r="S21" s="166"/>
      <c r="T21" s="166"/>
      <c r="U21" s="166">
        <v>0.06</v>
      </c>
      <c r="V21" s="166"/>
      <c r="W21" s="166"/>
      <c r="X21" s="166"/>
      <c r="Y21" s="166"/>
      <c r="Z21" s="166"/>
      <c r="AA21" s="166"/>
      <c r="AB21" s="166"/>
      <c r="AC21" s="166"/>
      <c r="AD21" s="166"/>
      <c r="AE21" s="166">
        <v>0.03</v>
      </c>
      <c r="AF21" s="166"/>
      <c r="AG21" s="166"/>
      <c r="AH21" s="166"/>
      <c r="AI21" s="166"/>
      <c r="AJ21" s="166"/>
      <c r="AK21" s="166"/>
      <c r="AL21" s="166"/>
      <c r="AM21" s="166"/>
      <c r="AN21" s="166"/>
      <c r="AO21" s="166"/>
      <c r="AP21" s="166"/>
      <c r="AQ21" s="166"/>
      <c r="AR21" s="166"/>
      <c r="AS21" s="166"/>
      <c r="AT21" s="166"/>
      <c r="AU21" s="166"/>
      <c r="AV21" s="166"/>
      <c r="AW21" s="166"/>
      <c r="AX21" s="166"/>
      <c r="AY21" s="166"/>
      <c r="AZ21" s="166"/>
      <c r="BA21" s="166"/>
      <c r="BB21" s="166"/>
    </row>
    <row r="22" spans="1:54" s="146" customFormat="1" x14ac:dyDescent="0.35">
      <c r="A22" s="140"/>
      <c r="B22" s="145"/>
      <c r="C22" s="143" t="s">
        <v>12</v>
      </c>
      <c r="D22" s="143">
        <f>SUM(E22:BB22)</f>
        <v>0.05</v>
      </c>
      <c r="E22" s="167"/>
      <c r="F22" s="167"/>
      <c r="G22" s="167"/>
      <c r="H22" s="167"/>
      <c r="I22" s="167"/>
      <c r="J22" s="167"/>
      <c r="K22" s="167"/>
      <c r="L22" s="167"/>
      <c r="M22" s="167"/>
      <c r="N22" s="167">
        <v>0.05</v>
      </c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</row>
    <row r="23" spans="1:54" x14ac:dyDescent="0.35">
      <c r="A23" s="136">
        <v>8</v>
      </c>
      <c r="B23" s="138" t="str">
        <f>Dashboard!H12</f>
        <v>Repair &amp; Machining</v>
      </c>
      <c r="C23" s="141" t="s">
        <v>11</v>
      </c>
      <c r="D23" s="141">
        <f>SUM(E23:R23)</f>
        <v>0</v>
      </c>
      <c r="E23" s="166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6"/>
      <c r="R23" s="166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</row>
    <row r="24" spans="1:54" s="146" customFormat="1" x14ac:dyDescent="0.35">
      <c r="A24" s="142"/>
      <c r="B24" s="147"/>
      <c r="C24" s="143" t="s">
        <v>12</v>
      </c>
      <c r="D24" s="143">
        <f>SUM(E24:R24)</f>
        <v>0</v>
      </c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7"/>
      <c r="AZ24" s="167"/>
      <c r="BA24" s="167"/>
      <c r="BB24" s="167"/>
    </row>
    <row r="25" spans="1:54" x14ac:dyDescent="0.35">
      <c r="A25" s="136">
        <v>9</v>
      </c>
      <c r="B25" s="138" t="str">
        <f>Dashboard!H13</f>
        <v>Assembly</v>
      </c>
      <c r="C25" s="141" t="s">
        <v>11</v>
      </c>
      <c r="D25" s="141">
        <f>SUM(E25:R25)</f>
        <v>0</v>
      </c>
      <c r="E25" s="166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6"/>
      <c r="R25" s="166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</row>
    <row r="26" spans="1:54" s="146" customFormat="1" x14ac:dyDescent="0.35">
      <c r="A26" s="142"/>
      <c r="B26" s="147"/>
      <c r="C26" s="143" t="s">
        <v>12</v>
      </c>
      <c r="D26" s="143">
        <f>SUM(E26:R26)</f>
        <v>0</v>
      </c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</row>
    <row r="27" spans="1:54" x14ac:dyDescent="0.35">
      <c r="A27" s="136">
        <v>10</v>
      </c>
      <c r="B27" s="138" t="str">
        <f>Dashboard!H14</f>
        <v>Testing &amp; Performance Check</v>
      </c>
      <c r="C27" s="141" t="s">
        <v>11</v>
      </c>
      <c r="D27" s="141">
        <f>SUM(E27:R27)</f>
        <v>0</v>
      </c>
      <c r="E27" s="166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6"/>
      <c r="R27" s="166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7"/>
      <c r="AO27" s="167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</row>
    <row r="28" spans="1:54" s="146" customFormat="1" x14ac:dyDescent="0.35">
      <c r="A28" s="142"/>
      <c r="B28" s="147"/>
      <c r="C28" s="143" t="s">
        <v>12</v>
      </c>
      <c r="D28" s="143">
        <f>SUM(E28:R28)</f>
        <v>0</v>
      </c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7"/>
      <c r="BB28" s="167"/>
    </row>
    <row r="29" spans="1:54" x14ac:dyDescent="0.35">
      <c r="A29" s="136">
        <v>11</v>
      </c>
      <c r="B29" s="138" t="str">
        <f>Dashboard!H15</f>
        <v>Final Inspection</v>
      </c>
      <c r="C29" s="141" t="s">
        <v>11</v>
      </c>
      <c r="D29" s="141">
        <f>SUM(E29:R29)</f>
        <v>0</v>
      </c>
      <c r="E29" s="166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6"/>
      <c r="R29" s="166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</row>
    <row r="30" spans="1:54" s="146" customFormat="1" x14ac:dyDescent="0.35">
      <c r="A30" s="142"/>
      <c r="B30" s="147"/>
      <c r="C30" s="143" t="s">
        <v>12</v>
      </c>
      <c r="D30" s="143">
        <f>SUM(E30:R30)</f>
        <v>0</v>
      </c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</row>
    <row r="31" spans="1:54" x14ac:dyDescent="0.35">
      <c r="A31" s="136">
        <v>12</v>
      </c>
      <c r="B31" s="138" t="e">
        <f>'JSS Form'!#REF!</f>
        <v>#REF!</v>
      </c>
      <c r="C31" s="141" t="s">
        <v>11</v>
      </c>
      <c r="D31" s="141">
        <f>SUM(E31:R31)</f>
        <v>0</v>
      </c>
      <c r="E31" s="167"/>
      <c r="F31" s="16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6"/>
      <c r="R31" s="166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  <c r="AI31" s="167"/>
      <c r="AJ31" s="167"/>
      <c r="AK31" s="167"/>
      <c r="AL31" s="167"/>
      <c r="AM31" s="167"/>
      <c r="AN31" s="167"/>
      <c r="AO31" s="167"/>
      <c r="AP31" s="167"/>
      <c r="AQ31" s="167"/>
      <c r="AR31" s="167"/>
      <c r="AS31" s="167"/>
      <c r="AT31" s="167"/>
      <c r="AU31" s="167"/>
      <c r="AV31" s="167"/>
      <c r="AW31" s="167"/>
      <c r="AX31" s="167"/>
      <c r="AY31" s="167"/>
      <c r="AZ31" s="167"/>
      <c r="BA31" s="167"/>
      <c r="BB31" s="167"/>
    </row>
    <row r="32" spans="1:54" s="146" customFormat="1" x14ac:dyDescent="0.35">
      <c r="A32" s="142"/>
      <c r="B32" s="147"/>
      <c r="C32" s="143" t="s">
        <v>12</v>
      </c>
      <c r="D32" s="143">
        <f>SUM(E32:R32)</f>
        <v>0</v>
      </c>
      <c r="E32" s="167"/>
      <c r="F32" s="167"/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7"/>
      <c r="AK32" s="167"/>
      <c r="AL32" s="167"/>
      <c r="AM32" s="167"/>
      <c r="AN32" s="167"/>
      <c r="AO32" s="167"/>
      <c r="AP32" s="167"/>
      <c r="AQ32" s="167"/>
      <c r="AR32" s="167"/>
      <c r="AS32" s="167"/>
      <c r="AT32" s="167"/>
      <c r="AU32" s="167"/>
      <c r="AV32" s="167"/>
      <c r="AW32" s="167"/>
      <c r="AX32" s="167"/>
      <c r="AY32" s="167"/>
      <c r="AZ32" s="167"/>
      <c r="BA32" s="167"/>
      <c r="BB32" s="167"/>
    </row>
    <row r="33" spans="1:54" x14ac:dyDescent="0.35">
      <c r="A33" s="136">
        <v>13</v>
      </c>
      <c r="B33" s="138"/>
      <c r="C33" s="141" t="s">
        <v>11</v>
      </c>
      <c r="D33" s="141">
        <f>SUM(E33:R33)</f>
        <v>0</v>
      </c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6"/>
      <c r="R33" s="166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</row>
    <row r="34" spans="1:54" s="146" customFormat="1" x14ac:dyDescent="0.35">
      <c r="A34" s="142"/>
      <c r="B34" s="147"/>
      <c r="C34" s="143" t="s">
        <v>12</v>
      </c>
      <c r="D34" s="143">
        <f>SUM(E34:R34)</f>
        <v>0</v>
      </c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7"/>
      <c r="AK34" s="167"/>
      <c r="AL34" s="167"/>
      <c r="AM34" s="167"/>
      <c r="AN34" s="167"/>
      <c r="AO34" s="167"/>
      <c r="AP34" s="167"/>
      <c r="AQ34" s="167"/>
      <c r="AR34" s="167"/>
      <c r="AS34" s="167"/>
      <c r="AT34" s="167"/>
      <c r="AU34" s="167"/>
      <c r="AV34" s="167"/>
      <c r="AW34" s="167"/>
      <c r="AX34" s="167"/>
      <c r="AY34" s="167"/>
      <c r="AZ34" s="167"/>
      <c r="BA34" s="167"/>
      <c r="BB34" s="167"/>
    </row>
    <row r="35" spans="1:54" x14ac:dyDescent="0.35">
      <c r="A35" s="136">
        <v>14</v>
      </c>
      <c r="B35" s="138"/>
      <c r="C35" s="141" t="s">
        <v>11</v>
      </c>
      <c r="D35" s="141">
        <f>SUM(E35:R35)</f>
        <v>0</v>
      </c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6"/>
      <c r="R35" s="166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  <c r="AN35" s="167"/>
      <c r="AO35" s="167"/>
      <c r="AP35" s="167"/>
      <c r="AQ35" s="167"/>
      <c r="AR35" s="167"/>
      <c r="AS35" s="167"/>
      <c r="AT35" s="167"/>
      <c r="AU35" s="167"/>
      <c r="AV35" s="167"/>
      <c r="AW35" s="167"/>
      <c r="AX35" s="167"/>
      <c r="AY35" s="167"/>
      <c r="AZ35" s="167"/>
      <c r="BA35" s="167"/>
      <c r="BB35" s="167"/>
    </row>
    <row r="36" spans="1:54" s="146" customFormat="1" x14ac:dyDescent="0.35">
      <c r="A36" s="142"/>
      <c r="B36" s="147"/>
      <c r="C36" s="143" t="s">
        <v>12</v>
      </c>
      <c r="D36" s="143">
        <f>SUM(E36:R36)</f>
        <v>0</v>
      </c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</row>
    <row r="37" spans="1:54" x14ac:dyDescent="0.35">
      <c r="A37" s="136">
        <v>15</v>
      </c>
      <c r="B37" s="138"/>
      <c r="C37" s="141" t="s">
        <v>11</v>
      </c>
      <c r="D37" s="141">
        <f>SUM(E37:R37)</f>
        <v>0</v>
      </c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6"/>
      <c r="R37" s="166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</row>
    <row r="38" spans="1:54" s="146" customFormat="1" x14ac:dyDescent="0.35">
      <c r="A38" s="142"/>
      <c r="B38" s="147"/>
      <c r="C38" s="143" t="s">
        <v>12</v>
      </c>
      <c r="D38" s="143">
        <f>SUM(E38:R38)</f>
        <v>0</v>
      </c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7"/>
      <c r="AK38" s="167"/>
      <c r="AL38" s="167"/>
      <c r="AM38" s="167"/>
      <c r="AN38" s="167"/>
      <c r="AO38" s="167"/>
      <c r="AP38" s="167"/>
      <c r="AQ38" s="167"/>
      <c r="AR38" s="167"/>
      <c r="AS38" s="167"/>
      <c r="AT38" s="167"/>
      <c r="AU38" s="167"/>
      <c r="AV38" s="167"/>
      <c r="AW38" s="167"/>
      <c r="AX38" s="167"/>
      <c r="AY38" s="167"/>
      <c r="AZ38" s="167"/>
      <c r="BA38" s="167"/>
      <c r="BB38" s="167"/>
    </row>
    <row r="39" spans="1:54" x14ac:dyDescent="0.35">
      <c r="A39" s="136">
        <v>16</v>
      </c>
      <c r="B39" s="138"/>
      <c r="C39" s="141" t="s">
        <v>11</v>
      </c>
      <c r="D39" s="141">
        <f>SUM(E39:R39)</f>
        <v>0</v>
      </c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6"/>
      <c r="R39" s="166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</row>
    <row r="40" spans="1:54" s="146" customFormat="1" x14ac:dyDescent="0.35">
      <c r="A40" s="142"/>
      <c r="B40" s="147"/>
      <c r="C40" s="143" t="s">
        <v>12</v>
      </c>
      <c r="D40" s="143">
        <f>SUM(E40:R40)</f>
        <v>0</v>
      </c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7"/>
      <c r="AK40" s="167"/>
      <c r="AL40" s="167"/>
      <c r="AM40" s="167"/>
      <c r="AN40" s="167"/>
      <c r="AO40" s="167"/>
      <c r="AP40" s="167"/>
      <c r="AQ40" s="167"/>
      <c r="AR40" s="167"/>
      <c r="AS40" s="167"/>
      <c r="AT40" s="167"/>
      <c r="AU40" s="167"/>
      <c r="AV40" s="167"/>
      <c r="AW40" s="167"/>
      <c r="AX40" s="167"/>
      <c r="AY40" s="167"/>
      <c r="AZ40" s="167"/>
      <c r="BA40" s="167"/>
      <c r="BB40" s="167"/>
    </row>
    <row r="41" spans="1:54" x14ac:dyDescent="0.35">
      <c r="A41" s="136">
        <v>17</v>
      </c>
      <c r="B41" s="138"/>
      <c r="C41" s="141" t="s">
        <v>11</v>
      </c>
      <c r="D41" s="141">
        <f>SUM(E41:R41)</f>
        <v>0</v>
      </c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6"/>
      <c r="R41" s="166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</row>
    <row r="42" spans="1:54" s="146" customFormat="1" x14ac:dyDescent="0.35">
      <c r="A42" s="142"/>
      <c r="B42" s="147"/>
      <c r="C42" s="143" t="s">
        <v>12</v>
      </c>
      <c r="D42" s="143">
        <f>SUM(E42:R42)</f>
        <v>0</v>
      </c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7"/>
      <c r="AM42" s="167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</row>
    <row r="43" spans="1:54" x14ac:dyDescent="0.35">
      <c r="A43" s="136">
        <v>18</v>
      </c>
      <c r="B43" s="138"/>
      <c r="C43" s="141" t="s">
        <v>11</v>
      </c>
      <c r="D43" s="141">
        <f>SUM(E43:R43)</f>
        <v>0</v>
      </c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6"/>
      <c r="R43" s="166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</row>
    <row r="44" spans="1:54" s="146" customFormat="1" x14ac:dyDescent="0.35">
      <c r="A44" s="142"/>
      <c r="B44" s="147"/>
      <c r="C44" s="143" t="s">
        <v>12</v>
      </c>
      <c r="D44" s="143">
        <f>SUM(E44:R44)</f>
        <v>0</v>
      </c>
      <c r="E44" s="167"/>
      <c r="F44" s="167"/>
      <c r="G44" s="167"/>
      <c r="H44" s="167"/>
      <c r="I44" s="167"/>
      <c r="J44" s="167"/>
      <c r="K44" s="167"/>
      <c r="L44" s="167"/>
      <c r="M44" s="167"/>
      <c r="N44" s="167"/>
      <c r="O44" s="167"/>
      <c r="P44" s="167"/>
      <c r="Q44" s="167"/>
      <c r="R44" s="167"/>
      <c r="S44" s="167"/>
      <c r="T44" s="167"/>
      <c r="U44" s="167"/>
      <c r="V44" s="167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/>
      <c r="AJ44" s="167"/>
      <c r="AK44" s="167"/>
      <c r="AL44" s="167"/>
      <c r="AM44" s="167"/>
      <c r="AN44" s="167"/>
      <c r="AO44" s="167"/>
      <c r="AP44" s="167"/>
      <c r="AQ44" s="167"/>
      <c r="AR44" s="167"/>
      <c r="AS44" s="167"/>
      <c r="AT44" s="167"/>
      <c r="AU44" s="167"/>
      <c r="AV44" s="167"/>
      <c r="AW44" s="167"/>
      <c r="AX44" s="167"/>
      <c r="AY44" s="167"/>
      <c r="AZ44" s="167"/>
      <c r="BA44" s="167"/>
      <c r="BB44" s="167"/>
    </row>
    <row r="45" spans="1:54" x14ac:dyDescent="0.35">
      <c r="A45" s="136">
        <v>19</v>
      </c>
      <c r="B45" s="138"/>
      <c r="C45" s="141" t="s">
        <v>11</v>
      </c>
      <c r="D45" s="141">
        <f>SUM(E45:R45)</f>
        <v>0</v>
      </c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6"/>
      <c r="R45" s="166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167"/>
      <c r="AT45" s="167"/>
      <c r="AU45" s="167"/>
      <c r="AV45" s="167"/>
      <c r="AW45" s="167"/>
      <c r="AX45" s="167"/>
      <c r="AY45" s="167"/>
      <c r="AZ45" s="167"/>
      <c r="BA45" s="167"/>
      <c r="BB45" s="167"/>
    </row>
    <row r="46" spans="1:54" s="146" customFormat="1" x14ac:dyDescent="0.35">
      <c r="A46" s="142"/>
      <c r="B46" s="147"/>
      <c r="C46" s="143" t="s">
        <v>12</v>
      </c>
      <c r="D46" s="143">
        <f>SUM(E46:R46)</f>
        <v>0</v>
      </c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7"/>
      <c r="AK46" s="167"/>
      <c r="AL46" s="167"/>
      <c r="AM46" s="167"/>
      <c r="AN46" s="167"/>
      <c r="AO46" s="167"/>
      <c r="AP46" s="167"/>
      <c r="AQ46" s="167"/>
      <c r="AR46" s="167"/>
      <c r="AS46" s="167"/>
      <c r="AT46" s="167"/>
      <c r="AU46" s="167"/>
      <c r="AV46" s="167"/>
      <c r="AW46" s="167"/>
      <c r="AX46" s="167"/>
      <c r="AY46" s="167"/>
      <c r="AZ46" s="167"/>
      <c r="BA46" s="167"/>
      <c r="BB46" s="167"/>
    </row>
    <row r="47" spans="1:54" x14ac:dyDescent="0.35">
      <c r="A47" s="315"/>
      <c r="B47" s="139" t="s">
        <v>70</v>
      </c>
      <c r="C47" s="316">
        <f>D9+D11+D13+D15+D17+D19+D21+D23+D30</f>
        <v>0.62999999999999989</v>
      </c>
      <c r="D47" s="316"/>
      <c r="E47" s="159">
        <f>E9+E11+E13+E15+E17+E19+E21+E23+E25+E27+E29+E31+E33</f>
        <v>0.18</v>
      </c>
      <c r="F47" s="159">
        <f t="shared" ref="F47:Y47" si="0">F9+F11+F13+F15+F17+F19+F21+F23+F30</f>
        <v>0.09</v>
      </c>
      <c r="G47" s="159">
        <f t="shared" si="0"/>
        <v>0</v>
      </c>
      <c r="H47" s="159">
        <f t="shared" si="0"/>
        <v>0.09</v>
      </c>
      <c r="I47" s="159">
        <f t="shared" si="0"/>
        <v>0.09</v>
      </c>
      <c r="J47" s="159">
        <f t="shared" si="0"/>
        <v>0.09</v>
      </c>
      <c r="K47" s="159">
        <f t="shared" si="0"/>
        <v>0</v>
      </c>
      <c r="L47" s="159">
        <f t="shared" si="0"/>
        <v>0</v>
      </c>
      <c r="M47" s="159">
        <f t="shared" si="0"/>
        <v>0</v>
      </c>
      <c r="N47" s="159">
        <f t="shared" si="0"/>
        <v>0</v>
      </c>
      <c r="O47" s="159">
        <f t="shared" si="0"/>
        <v>0</v>
      </c>
      <c r="P47" s="159">
        <f t="shared" si="0"/>
        <v>0</v>
      </c>
      <c r="Q47" s="159">
        <f t="shared" si="0"/>
        <v>0</v>
      </c>
      <c r="R47" s="159">
        <f t="shared" si="0"/>
        <v>0</v>
      </c>
      <c r="S47" s="159">
        <f t="shared" si="0"/>
        <v>0</v>
      </c>
      <c r="T47" s="159">
        <f t="shared" si="0"/>
        <v>0</v>
      </c>
      <c r="U47" s="159">
        <f t="shared" si="0"/>
        <v>0.06</v>
      </c>
      <c r="V47" s="159">
        <f t="shared" si="0"/>
        <v>0</v>
      </c>
      <c r="W47" s="159">
        <f t="shared" si="0"/>
        <v>0</v>
      </c>
      <c r="X47" s="159">
        <f t="shared" si="0"/>
        <v>0</v>
      </c>
      <c r="Y47" s="159">
        <f t="shared" si="0"/>
        <v>0</v>
      </c>
      <c r="Z47" s="159">
        <f t="shared" ref="Z47:AC47" si="1">Z9+Z11+Z13+Z15+Z17+Z19+Z21+Z23+Z30</f>
        <v>0</v>
      </c>
      <c r="AA47" s="159">
        <f t="shared" si="1"/>
        <v>0</v>
      </c>
      <c r="AB47" s="159">
        <f t="shared" si="1"/>
        <v>0</v>
      </c>
      <c r="AC47" s="159">
        <f t="shared" si="1"/>
        <v>0</v>
      </c>
      <c r="AD47" s="159">
        <f t="shared" ref="AD47:BB47" si="2">AD9+AD11+AD13+AD15+AD17+AD19+AD21+AD23+AD30</f>
        <v>0</v>
      </c>
      <c r="AE47" s="159">
        <f t="shared" si="2"/>
        <v>0.03</v>
      </c>
      <c r="AF47" s="159">
        <f t="shared" si="2"/>
        <v>0</v>
      </c>
      <c r="AG47" s="159">
        <f t="shared" si="2"/>
        <v>0</v>
      </c>
      <c r="AH47" s="159">
        <f t="shared" si="2"/>
        <v>0</v>
      </c>
      <c r="AI47" s="159">
        <f t="shared" si="2"/>
        <v>0</v>
      </c>
      <c r="AJ47" s="159">
        <f t="shared" si="2"/>
        <v>0</v>
      </c>
      <c r="AK47" s="159">
        <f t="shared" si="2"/>
        <v>0</v>
      </c>
      <c r="AL47" s="159">
        <f t="shared" si="2"/>
        <v>0</v>
      </c>
      <c r="AM47" s="159">
        <f t="shared" si="2"/>
        <v>0</v>
      </c>
      <c r="AN47" s="159">
        <f t="shared" si="2"/>
        <v>0</v>
      </c>
      <c r="AO47" s="159">
        <f t="shared" si="2"/>
        <v>0</v>
      </c>
      <c r="AP47" s="159">
        <f t="shared" si="2"/>
        <v>0</v>
      </c>
      <c r="AQ47" s="159">
        <f t="shared" si="2"/>
        <v>0</v>
      </c>
      <c r="AR47" s="159">
        <f t="shared" si="2"/>
        <v>0</v>
      </c>
      <c r="AS47" s="159">
        <f t="shared" si="2"/>
        <v>0</v>
      </c>
      <c r="AT47" s="159">
        <f t="shared" si="2"/>
        <v>0</v>
      </c>
      <c r="AU47" s="159">
        <f t="shared" si="2"/>
        <v>0</v>
      </c>
      <c r="AV47" s="159">
        <f t="shared" si="2"/>
        <v>0</v>
      </c>
      <c r="AW47" s="159">
        <f t="shared" si="2"/>
        <v>0</v>
      </c>
      <c r="AX47" s="159">
        <f t="shared" si="2"/>
        <v>0</v>
      </c>
      <c r="AY47" s="159">
        <f t="shared" si="2"/>
        <v>0</v>
      </c>
      <c r="AZ47" s="159">
        <f t="shared" si="2"/>
        <v>0</v>
      </c>
      <c r="BA47" s="159">
        <f t="shared" si="2"/>
        <v>0</v>
      </c>
      <c r="BB47" s="159">
        <f t="shared" si="2"/>
        <v>0</v>
      </c>
    </row>
    <row r="48" spans="1:54" x14ac:dyDescent="0.35">
      <c r="A48" s="315"/>
      <c r="B48" s="139" t="s">
        <v>71</v>
      </c>
      <c r="C48" s="316"/>
      <c r="D48" s="316"/>
      <c r="E48" s="168">
        <f>E47</f>
        <v>0.18</v>
      </c>
      <c r="F48" s="168">
        <f>E48+F47</f>
        <v>0.27</v>
      </c>
      <c r="G48" s="168">
        <f t="shared" ref="G48:J48" si="3">F48+G47</f>
        <v>0.27</v>
      </c>
      <c r="H48" s="168">
        <f t="shared" si="3"/>
        <v>0.36</v>
      </c>
      <c r="I48" s="168">
        <f t="shared" si="3"/>
        <v>0.44999999999999996</v>
      </c>
      <c r="J48" s="168">
        <f t="shared" si="3"/>
        <v>0.53999999999999992</v>
      </c>
      <c r="K48" s="168">
        <f t="shared" ref="K48" si="4">J48+K47</f>
        <v>0.53999999999999992</v>
      </c>
      <c r="L48" s="168">
        <f t="shared" ref="L48" si="5">K48+L47</f>
        <v>0.53999999999999992</v>
      </c>
      <c r="M48" s="168">
        <f t="shared" ref="M48" si="6">L48+M47</f>
        <v>0.53999999999999992</v>
      </c>
      <c r="N48" s="168">
        <f t="shared" ref="N48" si="7">M48+N47</f>
        <v>0.53999999999999992</v>
      </c>
      <c r="O48" s="168">
        <f t="shared" ref="O48" si="8">N48+O47</f>
        <v>0.53999999999999992</v>
      </c>
      <c r="P48" s="168">
        <f t="shared" ref="P48" si="9">O48+P47</f>
        <v>0.53999999999999992</v>
      </c>
      <c r="Q48" s="168">
        <f t="shared" ref="Q48" si="10">P48+Q47</f>
        <v>0.53999999999999992</v>
      </c>
      <c r="R48" s="168">
        <f t="shared" ref="R48" si="11">Q48+R47</f>
        <v>0.53999999999999992</v>
      </c>
      <c r="S48" s="168">
        <f t="shared" ref="S48" si="12">R48+S47</f>
        <v>0.53999999999999992</v>
      </c>
      <c r="T48" s="168">
        <f t="shared" ref="T48" si="13">S48+T47</f>
        <v>0.53999999999999992</v>
      </c>
      <c r="U48" s="168">
        <f t="shared" ref="U48" si="14">T48+U47</f>
        <v>0.59999999999999987</v>
      </c>
      <c r="V48" s="168">
        <f t="shared" ref="V48" si="15">U48+V47</f>
        <v>0.59999999999999987</v>
      </c>
      <c r="W48" s="168">
        <f>V48+W47</f>
        <v>0.59999999999999987</v>
      </c>
      <c r="X48" s="168">
        <f t="shared" ref="X48" si="16">W48+X47</f>
        <v>0.59999999999999987</v>
      </c>
      <c r="Y48" s="168">
        <f t="shared" ref="Y48" si="17">X48+Y47</f>
        <v>0.59999999999999987</v>
      </c>
      <c r="Z48" s="168">
        <f t="shared" ref="Z48" si="18">Y48+Z47</f>
        <v>0.59999999999999987</v>
      </c>
      <c r="AA48" s="168">
        <f t="shared" ref="AA48" si="19">Z48+AA47</f>
        <v>0.59999999999999987</v>
      </c>
      <c r="AB48" s="168">
        <f t="shared" ref="AB48" si="20">AA48+AB47</f>
        <v>0.59999999999999987</v>
      </c>
      <c r="AC48" s="168">
        <f t="shared" ref="AC48" si="21">AB48+AC47</f>
        <v>0.59999999999999987</v>
      </c>
      <c r="AD48" s="168">
        <f t="shared" ref="AD48" si="22">AC48+AD47</f>
        <v>0.59999999999999987</v>
      </c>
      <c r="AE48" s="168">
        <f t="shared" ref="AE48" si="23">AD48+AE47</f>
        <v>0.62999999999999989</v>
      </c>
      <c r="AF48" s="168">
        <f t="shared" ref="AF48" si="24">AE48+AF47</f>
        <v>0.62999999999999989</v>
      </c>
      <c r="AG48" s="168">
        <f t="shared" ref="AG48" si="25">AF48+AG47</f>
        <v>0.62999999999999989</v>
      </c>
      <c r="AH48" s="168">
        <f t="shared" ref="AH48" si="26">AG48+AH47</f>
        <v>0.62999999999999989</v>
      </c>
      <c r="AI48" s="168">
        <f t="shared" ref="AI48" si="27">AH48+AI47</f>
        <v>0.62999999999999989</v>
      </c>
      <c r="AJ48" s="168">
        <f t="shared" ref="AJ48" si="28">AI48+AJ47</f>
        <v>0.62999999999999989</v>
      </c>
      <c r="AK48" s="168">
        <f t="shared" ref="AK48" si="29">AJ48+AK47</f>
        <v>0.62999999999999989</v>
      </c>
      <c r="AL48" s="168">
        <f t="shared" ref="AL48" si="30">AK48+AL47</f>
        <v>0.62999999999999989</v>
      </c>
      <c r="AM48" s="168">
        <f t="shared" ref="AM48" si="31">AL48+AM47</f>
        <v>0.62999999999999989</v>
      </c>
      <c r="AN48" s="168">
        <f t="shared" ref="AN48" si="32">AM48+AN47</f>
        <v>0.62999999999999989</v>
      </c>
      <c r="AO48" s="168">
        <f t="shared" ref="AO48" si="33">AN48+AO47</f>
        <v>0.62999999999999989</v>
      </c>
      <c r="AP48" s="168">
        <f t="shared" ref="AP48" si="34">AO48+AP47</f>
        <v>0.62999999999999989</v>
      </c>
      <c r="AQ48" s="168">
        <f t="shared" ref="AQ48" si="35">AP48+AQ47</f>
        <v>0.62999999999999989</v>
      </c>
      <c r="AR48" s="168">
        <f t="shared" ref="AR48" si="36">AQ48+AR47</f>
        <v>0.62999999999999989</v>
      </c>
      <c r="AS48" s="168">
        <f t="shared" ref="AS48" si="37">AR48+AS47</f>
        <v>0.62999999999999989</v>
      </c>
      <c r="AT48" s="168">
        <f t="shared" ref="AT48" si="38">AS48+AT47</f>
        <v>0.62999999999999989</v>
      </c>
      <c r="AU48" s="168">
        <f t="shared" ref="AU48" si="39">AT48+AU47</f>
        <v>0.62999999999999989</v>
      </c>
      <c r="AV48" s="168">
        <f t="shared" ref="AV48" si="40">AU48+AV47</f>
        <v>0.62999999999999989</v>
      </c>
      <c r="AW48" s="168">
        <f t="shared" ref="AW48" si="41">AV48+AW47</f>
        <v>0.62999999999999989</v>
      </c>
      <c r="AX48" s="168">
        <f t="shared" ref="AX48" si="42">AW48+AX47</f>
        <v>0.62999999999999989</v>
      </c>
      <c r="AY48" s="168">
        <f t="shared" ref="AY48" si="43">AX48+AY47</f>
        <v>0.62999999999999989</v>
      </c>
      <c r="AZ48" s="168">
        <f t="shared" ref="AZ48" si="44">AY48+AZ47</f>
        <v>0.62999999999999989</v>
      </c>
      <c r="BA48" s="168">
        <f t="shared" ref="BA48" si="45">AZ48+BA47</f>
        <v>0.62999999999999989</v>
      </c>
      <c r="BB48" s="168">
        <f t="shared" ref="BB48" si="46">BA48+BB47</f>
        <v>0.62999999999999989</v>
      </c>
    </row>
    <row r="49" spans="1:54" x14ac:dyDescent="0.35">
      <c r="A49" s="315"/>
      <c r="B49" s="139" t="s">
        <v>77</v>
      </c>
      <c r="C49" s="317" t="e">
        <f>D10+D12+D14+D16+D18+D20+D22+D24+#REF!</f>
        <v>#REF!</v>
      </c>
      <c r="D49" s="317"/>
      <c r="E49" s="159">
        <f t="shared" ref="E49:Y49" si="47">E10+E12+E14+E16+E18+E20+E22+E24+E26+E28+E30+E32+E34</f>
        <v>0.18</v>
      </c>
      <c r="F49" s="159">
        <f t="shared" si="47"/>
        <v>0.05</v>
      </c>
      <c r="G49" s="159">
        <f t="shared" si="47"/>
        <v>0.04</v>
      </c>
      <c r="H49" s="159">
        <f t="shared" si="47"/>
        <v>0.09</v>
      </c>
      <c r="I49" s="159">
        <f t="shared" si="47"/>
        <v>0.09</v>
      </c>
      <c r="J49" s="159">
        <f t="shared" si="47"/>
        <v>0.09</v>
      </c>
      <c r="K49" s="159">
        <f t="shared" si="47"/>
        <v>0</v>
      </c>
      <c r="L49" s="159">
        <f t="shared" si="47"/>
        <v>0</v>
      </c>
      <c r="M49" s="159">
        <f t="shared" si="47"/>
        <v>0</v>
      </c>
      <c r="N49" s="159">
        <f t="shared" si="47"/>
        <v>0.05</v>
      </c>
      <c r="O49" s="159">
        <f t="shared" si="47"/>
        <v>0</v>
      </c>
      <c r="P49" s="159">
        <f t="shared" si="47"/>
        <v>0</v>
      </c>
      <c r="Q49" s="159">
        <f t="shared" si="47"/>
        <v>0</v>
      </c>
      <c r="R49" s="159">
        <f t="shared" si="47"/>
        <v>0</v>
      </c>
      <c r="S49" s="159">
        <f t="shared" si="47"/>
        <v>0</v>
      </c>
      <c r="T49" s="159">
        <f t="shared" si="47"/>
        <v>0</v>
      </c>
      <c r="U49" s="159">
        <f t="shared" si="47"/>
        <v>0</v>
      </c>
      <c r="V49" s="159">
        <f t="shared" si="47"/>
        <v>0</v>
      </c>
      <c r="W49" s="159">
        <f t="shared" si="47"/>
        <v>0</v>
      </c>
      <c r="X49" s="159">
        <f t="shared" si="47"/>
        <v>0</v>
      </c>
      <c r="Y49" s="159">
        <f t="shared" si="47"/>
        <v>0</v>
      </c>
      <c r="Z49" s="159">
        <f t="shared" ref="Z49:AC49" si="48">Z10+Z12+Z14+Z16+Z18+Z20+Z22+Z24+Z26+Z28+Z30+Z32+Z34</f>
        <v>0</v>
      </c>
      <c r="AA49" s="159">
        <f t="shared" si="48"/>
        <v>0</v>
      </c>
      <c r="AB49" s="159">
        <f t="shared" si="48"/>
        <v>0</v>
      </c>
      <c r="AC49" s="159">
        <f t="shared" si="48"/>
        <v>0</v>
      </c>
      <c r="AD49" s="159">
        <f t="shared" ref="AD49:BB49" si="49">AD10+AD12+AD14+AD16+AD18+AD20+AD22+AD24+AD26+AD28+AD30+AD32+AD34</f>
        <v>0</v>
      </c>
      <c r="AE49" s="159">
        <f t="shared" si="49"/>
        <v>0</v>
      </c>
      <c r="AF49" s="159">
        <f t="shared" si="49"/>
        <v>0</v>
      </c>
      <c r="AG49" s="159">
        <f t="shared" si="49"/>
        <v>0</v>
      </c>
      <c r="AH49" s="159">
        <f t="shared" si="49"/>
        <v>0</v>
      </c>
      <c r="AI49" s="159">
        <f t="shared" si="49"/>
        <v>0</v>
      </c>
      <c r="AJ49" s="159">
        <f t="shared" si="49"/>
        <v>0</v>
      </c>
      <c r="AK49" s="159">
        <f t="shared" si="49"/>
        <v>0</v>
      </c>
      <c r="AL49" s="159">
        <f t="shared" si="49"/>
        <v>0</v>
      </c>
      <c r="AM49" s="159">
        <f t="shared" si="49"/>
        <v>0</v>
      </c>
      <c r="AN49" s="159">
        <f t="shared" si="49"/>
        <v>0</v>
      </c>
      <c r="AO49" s="159">
        <f t="shared" si="49"/>
        <v>0</v>
      </c>
      <c r="AP49" s="159">
        <f t="shared" si="49"/>
        <v>0</v>
      </c>
      <c r="AQ49" s="159">
        <f t="shared" si="49"/>
        <v>0</v>
      </c>
      <c r="AR49" s="159">
        <f t="shared" si="49"/>
        <v>0</v>
      </c>
      <c r="AS49" s="159">
        <f t="shared" si="49"/>
        <v>0</v>
      </c>
      <c r="AT49" s="159">
        <f t="shared" si="49"/>
        <v>0</v>
      </c>
      <c r="AU49" s="159">
        <f t="shared" si="49"/>
        <v>0</v>
      </c>
      <c r="AV49" s="159">
        <f t="shared" si="49"/>
        <v>0</v>
      </c>
      <c r="AW49" s="159">
        <f t="shared" si="49"/>
        <v>0</v>
      </c>
      <c r="AX49" s="159">
        <f t="shared" si="49"/>
        <v>0</v>
      </c>
      <c r="AY49" s="159">
        <f t="shared" si="49"/>
        <v>0</v>
      </c>
      <c r="AZ49" s="159">
        <f t="shared" si="49"/>
        <v>0</v>
      </c>
      <c r="BA49" s="159">
        <f t="shared" si="49"/>
        <v>0</v>
      </c>
      <c r="BB49" s="159">
        <f t="shared" si="49"/>
        <v>0</v>
      </c>
    </row>
    <row r="50" spans="1:54" x14ac:dyDescent="0.35">
      <c r="A50" s="315"/>
      <c r="B50" s="139" t="s">
        <v>72</v>
      </c>
      <c r="C50" s="317"/>
      <c r="D50" s="317"/>
      <c r="E50" s="168">
        <f>E49</f>
        <v>0.18</v>
      </c>
      <c r="F50" s="168">
        <f>E50+F49</f>
        <v>0.22999999999999998</v>
      </c>
      <c r="G50" s="168">
        <f t="shared" ref="G50" si="50">F50+G49</f>
        <v>0.26999999999999996</v>
      </c>
      <c r="H50" s="168">
        <f t="shared" ref="H50" si="51">G50+H49</f>
        <v>0.36</v>
      </c>
      <c r="I50" s="168">
        <f t="shared" ref="I50" si="52">H50+I49</f>
        <v>0.44999999999999996</v>
      </c>
      <c r="J50" s="168">
        <f t="shared" ref="J50" si="53">I50+J49</f>
        <v>0.53999999999999992</v>
      </c>
      <c r="K50" s="168">
        <f t="shared" ref="K50" si="54">J50+K49</f>
        <v>0.53999999999999992</v>
      </c>
      <c r="L50" s="168">
        <f t="shared" ref="L50" si="55">K50+L49</f>
        <v>0.53999999999999992</v>
      </c>
      <c r="M50" s="168">
        <f t="shared" ref="M50" si="56">L50+M49</f>
        <v>0.53999999999999992</v>
      </c>
      <c r="N50" s="168">
        <f t="shared" ref="N50" si="57">M50+N49</f>
        <v>0.59</v>
      </c>
      <c r="O50" s="168">
        <f t="shared" ref="O50" si="58">N50+O49</f>
        <v>0.59</v>
      </c>
      <c r="P50" s="168">
        <f t="shared" ref="P50" si="59">O50+P49</f>
        <v>0.59</v>
      </c>
      <c r="Q50" s="168">
        <f t="shared" ref="Q50" si="60">P50+Q49</f>
        <v>0.59</v>
      </c>
      <c r="R50" s="168">
        <f t="shared" ref="R50" si="61">Q50+R49</f>
        <v>0.59</v>
      </c>
      <c r="S50" s="168">
        <f t="shared" ref="S50" si="62">R50+S49</f>
        <v>0.59</v>
      </c>
      <c r="T50" s="168">
        <f t="shared" ref="T50" si="63">S50+T49</f>
        <v>0.59</v>
      </c>
      <c r="U50" s="168">
        <f t="shared" ref="U50" si="64">T50+U49</f>
        <v>0.59</v>
      </c>
      <c r="V50" s="168">
        <f t="shared" ref="V50" si="65">U50+V49</f>
        <v>0.59</v>
      </c>
      <c r="W50" s="168">
        <f>V50+W49</f>
        <v>0.59</v>
      </c>
      <c r="X50" s="168">
        <f t="shared" ref="X50" si="66">W50+X49</f>
        <v>0.59</v>
      </c>
      <c r="Y50" s="168">
        <f t="shared" ref="Y50" si="67">X50+Y49</f>
        <v>0.59</v>
      </c>
      <c r="Z50" s="168">
        <f t="shared" ref="Z50" si="68">Y50+Z49</f>
        <v>0.59</v>
      </c>
      <c r="AA50" s="168">
        <f t="shared" ref="AA50" si="69">Z50+AA49</f>
        <v>0.59</v>
      </c>
      <c r="AB50" s="168">
        <f t="shared" ref="AB50" si="70">AA50+AB49</f>
        <v>0.59</v>
      </c>
      <c r="AC50" s="168">
        <f t="shared" ref="AC50" si="71">AB50+AC49</f>
        <v>0.59</v>
      </c>
      <c r="AD50" s="168">
        <f t="shared" ref="AD50" si="72">AC50+AD49</f>
        <v>0.59</v>
      </c>
      <c r="AE50" s="168">
        <f t="shared" ref="AE50" si="73">AD50+AE49</f>
        <v>0.59</v>
      </c>
      <c r="AF50" s="168">
        <f t="shared" ref="AF50" si="74">AE50+AF49</f>
        <v>0.59</v>
      </c>
      <c r="AG50" s="168">
        <f t="shared" ref="AG50" si="75">AF50+AG49</f>
        <v>0.59</v>
      </c>
      <c r="AH50" s="168">
        <f t="shared" ref="AH50" si="76">AG50+AH49</f>
        <v>0.59</v>
      </c>
      <c r="AI50" s="168">
        <f t="shared" ref="AI50" si="77">AH50+AI49</f>
        <v>0.59</v>
      </c>
      <c r="AJ50" s="168">
        <f t="shared" ref="AJ50" si="78">AI50+AJ49</f>
        <v>0.59</v>
      </c>
      <c r="AK50" s="168">
        <f t="shared" ref="AK50" si="79">AJ50+AK49</f>
        <v>0.59</v>
      </c>
      <c r="AL50" s="168">
        <f t="shared" ref="AL50" si="80">AK50+AL49</f>
        <v>0.59</v>
      </c>
      <c r="AM50" s="168">
        <f t="shared" ref="AM50" si="81">AL50+AM49</f>
        <v>0.59</v>
      </c>
      <c r="AN50" s="168">
        <f t="shared" ref="AN50" si="82">AM50+AN49</f>
        <v>0.59</v>
      </c>
      <c r="AO50" s="168">
        <f t="shared" ref="AO50" si="83">AN50+AO49</f>
        <v>0.59</v>
      </c>
      <c r="AP50" s="168">
        <f t="shared" ref="AP50" si="84">AO50+AP49</f>
        <v>0.59</v>
      </c>
      <c r="AQ50" s="168">
        <f t="shared" ref="AQ50" si="85">AP50+AQ49</f>
        <v>0.59</v>
      </c>
      <c r="AR50" s="168">
        <f t="shared" ref="AR50" si="86">AQ50+AR49</f>
        <v>0.59</v>
      </c>
      <c r="AS50" s="168">
        <f t="shared" ref="AS50" si="87">AR50+AS49</f>
        <v>0.59</v>
      </c>
      <c r="AT50" s="168">
        <f t="shared" ref="AT50" si="88">AS50+AT49</f>
        <v>0.59</v>
      </c>
      <c r="AU50" s="168">
        <f t="shared" ref="AU50" si="89">AT50+AU49</f>
        <v>0.59</v>
      </c>
      <c r="AV50" s="168">
        <f t="shared" ref="AV50" si="90">AU50+AV49</f>
        <v>0.59</v>
      </c>
      <c r="AW50" s="168">
        <f t="shared" ref="AW50" si="91">AV50+AW49</f>
        <v>0.59</v>
      </c>
      <c r="AX50" s="168">
        <f t="shared" ref="AX50" si="92">AW50+AX49</f>
        <v>0.59</v>
      </c>
      <c r="AY50" s="168">
        <f t="shared" ref="AY50" si="93">AX50+AY49</f>
        <v>0.59</v>
      </c>
      <c r="AZ50" s="168">
        <f t="shared" ref="AZ50" si="94">AY50+AZ49</f>
        <v>0.59</v>
      </c>
      <c r="BA50" s="168">
        <f t="shared" ref="BA50" si="95">AZ50+BA49</f>
        <v>0.59</v>
      </c>
      <c r="BB50" s="168">
        <f t="shared" ref="BB50" si="96">BA50+BB49</f>
        <v>0.59</v>
      </c>
    </row>
    <row r="53" spans="1:54" x14ac:dyDescent="0.35">
      <c r="F53" s="149"/>
    </row>
    <row r="54" spans="1:54" x14ac:dyDescent="0.35">
      <c r="F54" s="149"/>
    </row>
    <row r="59" spans="1:54" x14ac:dyDescent="0.35">
      <c r="H59" s="148"/>
    </row>
    <row r="75" spans="25:25" x14ac:dyDescent="0.35">
      <c r="Y75" t="s">
        <v>6</v>
      </c>
    </row>
    <row r="81" spans="1:15" ht="18.5" x14ac:dyDescent="0.35">
      <c r="A81" s="113"/>
      <c r="B81" s="113"/>
      <c r="C81" s="109"/>
      <c r="D81" s="109"/>
      <c r="E81" s="109"/>
      <c r="F81" s="109"/>
      <c r="G81" s="109"/>
      <c r="H81" s="109"/>
      <c r="I81" s="109"/>
      <c r="J81" s="109"/>
      <c r="K81" s="109"/>
      <c r="L81" s="109"/>
      <c r="M81" s="109"/>
      <c r="N81" s="109"/>
      <c r="O81" s="109"/>
    </row>
    <row r="82" spans="1:15" s="38" customFormat="1" ht="18.5" x14ac:dyDescent="0.35">
      <c r="A82" s="113"/>
      <c r="B82" s="113"/>
      <c r="C82" s="110"/>
      <c r="D82" s="110"/>
      <c r="E82" s="110"/>
      <c r="F82" s="110"/>
      <c r="G82" s="110"/>
      <c r="H82" s="110"/>
      <c r="I82" s="110"/>
      <c r="J82" s="110"/>
      <c r="K82" s="110"/>
      <c r="L82" s="110"/>
      <c r="M82" s="110"/>
      <c r="N82" s="110"/>
      <c r="O82" s="110"/>
    </row>
    <row r="83" spans="1:15" s="39" customFormat="1" ht="18.5" x14ac:dyDescent="0.35">
      <c r="A83" s="113"/>
      <c r="B83" s="113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</row>
    <row r="84" spans="1:15" ht="18.5" x14ac:dyDescent="0.35">
      <c r="A84" s="113"/>
      <c r="B84" s="113"/>
      <c r="C84" s="112"/>
      <c r="D84" s="112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</row>
    <row r="85" spans="1:15" ht="18.5" x14ac:dyDescent="0.35">
      <c r="A85" s="113"/>
      <c r="B85" s="113"/>
    </row>
    <row r="86" spans="1:15" ht="18.5" x14ac:dyDescent="0.35">
      <c r="A86" s="113"/>
      <c r="B86" s="113"/>
    </row>
    <row r="89" spans="1:15" x14ac:dyDescent="0.35">
      <c r="I89" t="s">
        <v>6</v>
      </c>
      <c r="J89" s="38"/>
    </row>
  </sheetData>
  <mergeCells count="7">
    <mergeCell ref="A49:A50"/>
    <mergeCell ref="C47:D48"/>
    <mergeCell ref="C49:D50"/>
    <mergeCell ref="A47:A48"/>
    <mergeCell ref="A7:A8"/>
    <mergeCell ref="B7:B8"/>
    <mergeCell ref="C7:D8"/>
  </mergeCells>
  <pageMargins left="0.7" right="0.7" top="0.75" bottom="0.75" header="0.3" footer="0.3"/>
  <pageSetup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0F963-1020-4529-8B6B-CBBE21B0367D}">
  <sheetPr>
    <pageSetUpPr fitToPage="1"/>
  </sheetPr>
  <dimension ref="A1:AF375"/>
  <sheetViews>
    <sheetView topLeftCell="A54" zoomScale="70" zoomScaleNormal="70" workbookViewId="0">
      <selection activeCell="R163" sqref="R163:T163"/>
    </sheetView>
  </sheetViews>
  <sheetFormatPr defaultRowHeight="14.5" x14ac:dyDescent="0.35"/>
  <cols>
    <col min="1" max="1" width="7.90625" customWidth="1"/>
    <col min="2" max="2" width="3.54296875" customWidth="1"/>
    <col min="3" max="3" width="1.36328125" customWidth="1"/>
    <col min="4" max="4" width="11.453125" customWidth="1"/>
    <col min="5" max="5" width="8.90625" customWidth="1"/>
    <col min="6" max="7" width="4" customWidth="1"/>
    <col min="8" max="8" width="7.90625" customWidth="1"/>
    <col min="9" max="9" width="2" customWidth="1"/>
    <col min="10" max="10" width="11.1796875" customWidth="1"/>
    <col min="11" max="11" width="7.90625" customWidth="1"/>
    <col min="12" max="13" width="4" customWidth="1"/>
    <col min="14" max="16" width="7.90625" customWidth="1"/>
    <col min="17" max="17" width="14.6328125" customWidth="1"/>
    <col min="18" max="18" width="10.36328125" customWidth="1"/>
    <col min="19" max="19" width="20.6328125" customWidth="1"/>
    <col min="20" max="20" width="9.6328125" customWidth="1"/>
    <col min="21" max="21" width="0.90625" customWidth="1"/>
    <col min="22" max="22" width="7.90625" customWidth="1"/>
    <col min="23" max="23" width="0.90625" customWidth="1"/>
    <col min="24" max="24" width="12.453125" customWidth="1"/>
    <col min="25" max="25" width="6.1796875" customWidth="1"/>
    <col min="26" max="26" width="7.1796875" customWidth="1"/>
    <col min="27" max="27" width="10.81640625" customWidth="1"/>
    <col min="28" max="28" width="4.90625" customWidth="1"/>
    <col min="29" max="29" width="11.54296875" customWidth="1"/>
    <col min="30" max="30" width="31.36328125" customWidth="1"/>
    <col min="31" max="31" width="1.453125" customWidth="1"/>
    <col min="32" max="32" width="31.36328125" customWidth="1"/>
  </cols>
  <sheetData>
    <row r="1" spans="1:32" ht="15.5" x14ac:dyDescent="0.35">
      <c r="A1" s="44"/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34"/>
      <c r="X1" s="434"/>
      <c r="Y1" s="434"/>
      <c r="Z1" s="434"/>
      <c r="AA1" s="434"/>
      <c r="AB1" s="434"/>
      <c r="AC1" s="434"/>
      <c r="AD1" s="434"/>
      <c r="AE1" s="434"/>
      <c r="AF1" s="434"/>
    </row>
    <row r="2" spans="1:32" ht="23" x14ac:dyDescent="0.35">
      <c r="A2" s="435" t="s">
        <v>32</v>
      </c>
      <c r="B2" s="435"/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  <c r="P2" s="435"/>
      <c r="Q2" s="435"/>
      <c r="R2" s="435"/>
      <c r="S2" s="435"/>
      <c r="T2" s="435"/>
      <c r="U2" s="435"/>
      <c r="V2" s="435"/>
      <c r="W2" s="435"/>
      <c r="X2" s="435"/>
      <c r="Y2" s="46"/>
      <c r="Z2" s="436"/>
      <c r="AA2" s="436"/>
      <c r="AB2" s="436"/>
      <c r="AC2" s="436"/>
      <c r="AD2" s="436"/>
      <c r="AE2" s="436"/>
      <c r="AF2" s="436"/>
    </row>
    <row r="3" spans="1:32" ht="23" x14ac:dyDescent="0.35">
      <c r="A3" s="435" t="s">
        <v>81</v>
      </c>
      <c r="B3" s="435"/>
      <c r="C3" s="435"/>
      <c r="D3" s="435"/>
      <c r="E3" s="435"/>
      <c r="F3" s="435"/>
      <c r="G3" s="435"/>
      <c r="H3" s="435"/>
      <c r="I3" s="435"/>
      <c r="J3" s="435"/>
      <c r="K3" s="435"/>
      <c r="L3" s="435"/>
      <c r="M3" s="435"/>
      <c r="N3" s="435"/>
      <c r="O3" s="435"/>
      <c r="P3" s="435"/>
      <c r="Q3" s="435"/>
      <c r="R3" s="435"/>
      <c r="S3" s="435"/>
      <c r="T3" s="435"/>
      <c r="U3" s="435"/>
      <c r="V3" s="435"/>
      <c r="W3" s="435"/>
      <c r="X3" s="435"/>
      <c r="Y3" s="46"/>
      <c r="Z3" s="436"/>
      <c r="AA3" s="436"/>
      <c r="AB3" s="436"/>
      <c r="AC3" s="436"/>
      <c r="AD3" s="436"/>
      <c r="AE3" s="436"/>
      <c r="AF3" s="436"/>
    </row>
    <row r="4" spans="1:32" x14ac:dyDescent="0.35">
      <c r="A4" s="47"/>
      <c r="B4" s="47"/>
      <c r="C4" s="47"/>
      <c r="D4" s="47"/>
      <c r="E4" s="47"/>
      <c r="F4" s="47"/>
      <c r="G4" s="38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34"/>
      <c r="AA4" s="437"/>
      <c r="AB4" s="437"/>
      <c r="AC4" s="437"/>
      <c r="AD4" s="437"/>
      <c r="AE4" s="437"/>
      <c r="AF4" s="437"/>
    </row>
    <row r="5" spans="1:32" ht="15" thickBot="1" x14ac:dyDescent="0.4">
      <c r="A5" s="44"/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</row>
    <row r="6" spans="1:32" x14ac:dyDescent="0.35">
      <c r="A6" s="438" t="s">
        <v>33</v>
      </c>
      <c r="B6" s="439"/>
      <c r="C6" s="439"/>
      <c r="D6" s="440"/>
      <c r="E6" s="438" t="s">
        <v>34</v>
      </c>
      <c r="F6" s="439"/>
      <c r="G6" s="439"/>
      <c r="H6" s="440"/>
      <c r="I6" s="438" t="s">
        <v>35</v>
      </c>
      <c r="J6" s="439"/>
      <c r="K6" s="439"/>
      <c r="L6" s="439"/>
      <c r="M6" s="440"/>
      <c r="N6" s="47"/>
      <c r="O6" s="444" t="s">
        <v>36</v>
      </c>
      <c r="P6" s="445"/>
      <c r="Q6" s="446"/>
      <c r="R6" s="447" t="s">
        <v>37</v>
      </c>
      <c r="S6" s="439"/>
      <c r="T6" s="448"/>
      <c r="U6" s="447" t="s">
        <v>38</v>
      </c>
      <c r="V6" s="439"/>
      <c r="W6" s="439"/>
      <c r="X6" s="439"/>
      <c r="Y6" s="440"/>
      <c r="Z6" s="438" t="s">
        <v>39</v>
      </c>
      <c r="AA6" s="439"/>
      <c r="AB6" s="439"/>
      <c r="AC6" s="440"/>
      <c r="AD6" s="438" t="s">
        <v>40</v>
      </c>
      <c r="AE6" s="439"/>
      <c r="AF6" s="440"/>
    </row>
    <row r="7" spans="1:32" ht="15" thickBot="1" x14ac:dyDescent="0.4">
      <c r="A7" s="441"/>
      <c r="B7" s="442"/>
      <c r="C7" s="442"/>
      <c r="D7" s="443"/>
      <c r="E7" s="441"/>
      <c r="F7" s="442"/>
      <c r="G7" s="442"/>
      <c r="H7" s="443"/>
      <c r="I7" s="441"/>
      <c r="J7" s="442"/>
      <c r="K7" s="442"/>
      <c r="L7" s="442"/>
      <c r="M7" s="443"/>
      <c r="N7" s="47"/>
      <c r="O7" s="472" t="s">
        <v>41</v>
      </c>
      <c r="P7" s="473"/>
      <c r="Q7" s="474"/>
      <c r="R7" s="475" t="s">
        <v>42</v>
      </c>
      <c r="S7" s="476"/>
      <c r="T7" s="477"/>
      <c r="U7" s="471"/>
      <c r="V7" s="442"/>
      <c r="W7" s="442"/>
      <c r="X7" s="442"/>
      <c r="Y7" s="443"/>
      <c r="Z7" s="441"/>
      <c r="AA7" s="442"/>
      <c r="AB7" s="442"/>
      <c r="AC7" s="443"/>
      <c r="AD7" s="441"/>
      <c r="AE7" s="442"/>
      <c r="AF7" s="443"/>
    </row>
    <row r="8" spans="1:32" ht="14.5" customHeight="1" x14ac:dyDescent="0.35">
      <c r="A8" s="478" t="s">
        <v>214</v>
      </c>
      <c r="B8" s="450"/>
      <c r="C8" s="450"/>
      <c r="D8" s="451"/>
      <c r="E8" s="480" t="s">
        <v>167</v>
      </c>
      <c r="F8" s="481"/>
      <c r="G8" s="481"/>
      <c r="H8" s="482"/>
      <c r="I8" s="480" t="s">
        <v>168</v>
      </c>
      <c r="J8" s="481"/>
      <c r="K8" s="481"/>
      <c r="L8" s="481"/>
      <c r="M8" s="486"/>
      <c r="N8" s="44"/>
      <c r="O8" s="488">
        <v>45958</v>
      </c>
      <c r="P8" s="489"/>
      <c r="Q8" s="490"/>
      <c r="R8" s="449"/>
      <c r="S8" s="450"/>
      <c r="T8" s="451"/>
      <c r="U8" s="449" t="s">
        <v>169</v>
      </c>
      <c r="V8" s="450"/>
      <c r="W8" s="450"/>
      <c r="X8" s="450"/>
      <c r="Y8" s="451"/>
      <c r="Z8" s="455" t="s">
        <v>68</v>
      </c>
      <c r="AA8" s="455"/>
      <c r="AB8" s="455"/>
      <c r="AC8" s="455"/>
      <c r="AD8" s="455" t="s">
        <v>170</v>
      </c>
      <c r="AE8" s="455"/>
      <c r="AF8" s="457"/>
    </row>
    <row r="9" spans="1:32" ht="15" thickBot="1" x14ac:dyDescent="0.4">
      <c r="A9" s="479"/>
      <c r="B9" s="453"/>
      <c r="C9" s="453"/>
      <c r="D9" s="454"/>
      <c r="E9" s="483"/>
      <c r="F9" s="484"/>
      <c r="G9" s="484"/>
      <c r="H9" s="485"/>
      <c r="I9" s="483"/>
      <c r="J9" s="484"/>
      <c r="K9" s="484"/>
      <c r="L9" s="484"/>
      <c r="M9" s="487"/>
      <c r="N9" s="44"/>
      <c r="O9" s="491"/>
      <c r="P9" s="492"/>
      <c r="Q9" s="493"/>
      <c r="R9" s="452"/>
      <c r="S9" s="453"/>
      <c r="T9" s="454"/>
      <c r="U9" s="452"/>
      <c r="V9" s="453"/>
      <c r="W9" s="453"/>
      <c r="X9" s="453"/>
      <c r="Y9" s="454"/>
      <c r="Z9" s="456"/>
      <c r="AA9" s="456"/>
      <c r="AB9" s="456"/>
      <c r="AC9" s="456"/>
      <c r="AD9" s="456"/>
      <c r="AE9" s="456"/>
      <c r="AF9" s="458"/>
    </row>
    <row r="10" spans="1:32" ht="15" thickBot="1" x14ac:dyDescent="0.4">
      <c r="A10" s="44"/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</row>
    <row r="11" spans="1:32" x14ac:dyDescent="0.35">
      <c r="A11" s="48" t="s">
        <v>43</v>
      </c>
      <c r="B11" s="49"/>
      <c r="C11" s="49"/>
      <c r="D11" s="49"/>
      <c r="E11" s="49"/>
      <c r="F11" s="50"/>
      <c r="G11" s="51" t="s">
        <v>64</v>
      </c>
      <c r="H11" s="49"/>
      <c r="I11" s="49"/>
      <c r="J11" s="49"/>
      <c r="K11" s="49"/>
      <c r="L11" s="49"/>
      <c r="M11" s="52"/>
      <c r="N11" s="53"/>
      <c r="O11" s="459" t="s">
        <v>44</v>
      </c>
      <c r="P11" s="460"/>
      <c r="Q11" s="460"/>
      <c r="R11" s="463" t="s">
        <v>45</v>
      </c>
      <c r="S11" s="463"/>
      <c r="T11" s="463"/>
      <c r="U11" s="463"/>
      <c r="V11" s="463"/>
      <c r="W11" s="463"/>
      <c r="X11" s="463"/>
      <c r="Y11" s="463"/>
      <c r="Z11" s="463"/>
      <c r="AA11" s="463"/>
      <c r="AB11" s="463"/>
      <c r="AC11" s="463"/>
      <c r="AD11" s="463"/>
      <c r="AE11" s="463"/>
      <c r="AF11" s="464"/>
    </row>
    <row r="12" spans="1:32" x14ac:dyDescent="0.35">
      <c r="A12" s="54" t="s">
        <v>46</v>
      </c>
      <c r="B12" s="55"/>
      <c r="C12" s="56"/>
      <c r="D12" s="56"/>
      <c r="E12" s="56"/>
      <c r="F12" s="57"/>
      <c r="G12" s="58" t="s">
        <v>46</v>
      </c>
      <c r="H12" s="55"/>
      <c r="I12" s="56" t="s">
        <v>1</v>
      </c>
      <c r="J12" s="56"/>
      <c r="K12" s="56"/>
      <c r="L12" s="56"/>
      <c r="M12" s="59"/>
      <c r="N12" s="53"/>
      <c r="O12" s="461"/>
      <c r="P12" s="462"/>
      <c r="Q12" s="462"/>
      <c r="R12" s="465"/>
      <c r="S12" s="465"/>
      <c r="T12" s="465"/>
      <c r="U12" s="465"/>
      <c r="V12" s="465"/>
      <c r="W12" s="465"/>
      <c r="X12" s="465"/>
      <c r="Y12" s="465"/>
      <c r="Z12" s="465"/>
      <c r="AA12" s="465"/>
      <c r="AB12" s="465"/>
      <c r="AC12" s="465"/>
      <c r="AD12" s="465"/>
      <c r="AE12" s="465"/>
      <c r="AF12" s="466"/>
    </row>
    <row r="13" spans="1:32" x14ac:dyDescent="0.35">
      <c r="A13" s="54" t="s">
        <v>47</v>
      </c>
      <c r="B13" s="55"/>
      <c r="C13" s="56" t="s">
        <v>1</v>
      </c>
      <c r="D13" s="56" t="s">
        <v>63</v>
      </c>
      <c r="E13" s="56"/>
      <c r="F13" s="57"/>
      <c r="G13" s="58" t="s">
        <v>47</v>
      </c>
      <c r="H13" s="55"/>
      <c r="I13" s="56" t="s">
        <v>1</v>
      </c>
      <c r="J13" s="56" t="s">
        <v>65</v>
      </c>
      <c r="K13" s="56"/>
      <c r="L13" s="56"/>
      <c r="M13" s="59"/>
      <c r="N13" s="53"/>
      <c r="O13" s="461"/>
      <c r="P13" s="462"/>
      <c r="Q13" s="462"/>
      <c r="R13" s="465"/>
      <c r="S13" s="465"/>
      <c r="T13" s="465"/>
      <c r="U13" s="465"/>
      <c r="V13" s="465"/>
      <c r="W13" s="465"/>
      <c r="X13" s="465"/>
      <c r="Y13" s="465"/>
      <c r="Z13" s="465"/>
      <c r="AA13" s="465"/>
      <c r="AB13" s="465"/>
      <c r="AC13" s="465"/>
      <c r="AD13" s="465"/>
      <c r="AE13" s="465"/>
      <c r="AF13" s="466"/>
    </row>
    <row r="14" spans="1:32" x14ac:dyDescent="0.35">
      <c r="A14" s="60" t="s">
        <v>48</v>
      </c>
      <c r="B14" s="61"/>
      <c r="C14" s="62" t="s">
        <v>1</v>
      </c>
      <c r="D14" s="99">
        <v>23000487</v>
      </c>
      <c r="E14" s="62"/>
      <c r="F14" s="63"/>
      <c r="G14" s="64" t="s">
        <v>48</v>
      </c>
      <c r="H14" s="61"/>
      <c r="I14" s="62" t="s">
        <v>1</v>
      </c>
      <c r="J14" s="100">
        <v>23001473</v>
      </c>
      <c r="K14" s="96"/>
      <c r="L14" s="62"/>
      <c r="M14" s="65"/>
      <c r="N14" s="44"/>
      <c r="O14" s="461" t="s">
        <v>49</v>
      </c>
      <c r="P14" s="462"/>
      <c r="Q14" s="462"/>
      <c r="R14" s="469" t="s">
        <v>50</v>
      </c>
      <c r="S14" s="427" t="s">
        <v>8</v>
      </c>
      <c r="T14" s="425" t="s">
        <v>51</v>
      </c>
      <c r="U14" s="68"/>
      <c r="V14" s="427" t="s">
        <v>52</v>
      </c>
      <c r="W14" s="427"/>
      <c r="X14" s="427"/>
      <c r="Y14" s="67"/>
      <c r="Z14" s="425" t="s">
        <v>53</v>
      </c>
      <c r="AA14" s="425" t="s">
        <v>54</v>
      </c>
      <c r="AB14" s="66"/>
      <c r="AC14" s="425" t="s">
        <v>55</v>
      </c>
      <c r="AD14" s="427" t="s">
        <v>56</v>
      </c>
      <c r="AE14" s="425"/>
      <c r="AF14" s="69"/>
    </row>
    <row r="15" spans="1:32" ht="15" thickBot="1" x14ac:dyDescent="0.4">
      <c r="A15" s="70" t="s">
        <v>31</v>
      </c>
      <c r="B15" s="71"/>
      <c r="C15" s="71" t="s">
        <v>1</v>
      </c>
      <c r="D15" s="429"/>
      <c r="E15" s="429"/>
      <c r="F15" s="72"/>
      <c r="G15" s="73" t="s">
        <v>31</v>
      </c>
      <c r="H15" s="71"/>
      <c r="I15" s="71" t="s">
        <v>1</v>
      </c>
      <c r="J15" s="429"/>
      <c r="K15" s="429"/>
      <c r="L15" s="429"/>
      <c r="M15" s="74"/>
      <c r="N15" s="44"/>
      <c r="O15" s="467"/>
      <c r="P15" s="468"/>
      <c r="Q15" s="468"/>
      <c r="R15" s="470"/>
      <c r="S15" s="428"/>
      <c r="T15" s="426"/>
      <c r="U15" s="75"/>
      <c r="V15" s="428"/>
      <c r="W15" s="428"/>
      <c r="X15" s="428"/>
      <c r="Y15" s="76"/>
      <c r="Z15" s="426"/>
      <c r="AA15" s="426"/>
      <c r="AB15" s="75"/>
      <c r="AC15" s="426"/>
      <c r="AD15" s="428"/>
      <c r="AE15" s="426"/>
      <c r="AF15" s="77"/>
    </row>
    <row r="16" spans="1:32" ht="15" thickBot="1" x14ac:dyDescent="0.4">
      <c r="A16" s="44"/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</row>
    <row r="17" spans="1:32" x14ac:dyDescent="0.35">
      <c r="A17" s="415" t="s">
        <v>57</v>
      </c>
      <c r="B17" s="417" t="s">
        <v>31</v>
      </c>
      <c r="C17" s="417"/>
      <c r="D17" s="417"/>
      <c r="E17" s="417"/>
      <c r="F17" s="418" t="s">
        <v>58</v>
      </c>
      <c r="G17" s="417"/>
      <c r="H17" s="419" t="s">
        <v>59</v>
      </c>
      <c r="I17" s="420"/>
      <c r="J17" s="420"/>
      <c r="K17" s="420"/>
      <c r="L17" s="420"/>
      <c r="M17" s="420"/>
      <c r="N17" s="420"/>
      <c r="O17" s="420"/>
      <c r="P17" s="420"/>
      <c r="Q17" s="421"/>
      <c r="R17" s="417" t="s">
        <v>60</v>
      </c>
      <c r="S17" s="417"/>
      <c r="T17" s="417"/>
      <c r="U17" s="78"/>
      <c r="V17" s="418" t="s">
        <v>61</v>
      </c>
      <c r="W17" s="417"/>
      <c r="X17" s="413" t="s">
        <v>62</v>
      </c>
      <c r="Y17" s="413"/>
      <c r="Z17" s="413"/>
      <c r="AA17" s="413"/>
      <c r="AB17" s="413"/>
      <c r="AC17" s="413"/>
      <c r="AD17" s="414"/>
      <c r="AE17" s="414"/>
      <c r="AF17" s="414"/>
    </row>
    <row r="18" spans="1:32" x14ac:dyDescent="0.35">
      <c r="A18" s="416"/>
      <c r="B18" s="413"/>
      <c r="C18" s="413"/>
      <c r="D18" s="413"/>
      <c r="E18" s="413"/>
      <c r="F18" s="413"/>
      <c r="G18" s="413"/>
      <c r="H18" s="422"/>
      <c r="I18" s="414"/>
      <c r="J18" s="414"/>
      <c r="K18" s="414"/>
      <c r="L18" s="414"/>
      <c r="M18" s="414"/>
      <c r="N18" s="414"/>
      <c r="O18" s="414"/>
      <c r="P18" s="414"/>
      <c r="Q18" s="423"/>
      <c r="R18" s="413"/>
      <c r="S18" s="413"/>
      <c r="T18" s="413"/>
      <c r="U18" s="79"/>
      <c r="V18" s="424"/>
      <c r="W18" s="424"/>
      <c r="X18" s="413"/>
      <c r="Y18" s="413"/>
      <c r="Z18" s="413"/>
      <c r="AA18" s="413"/>
      <c r="AB18" s="413"/>
      <c r="AC18" s="413"/>
      <c r="AD18" s="414"/>
      <c r="AE18" s="414"/>
      <c r="AF18" s="414"/>
    </row>
    <row r="19" spans="1:32" x14ac:dyDescent="0.35">
      <c r="A19" s="335">
        <v>1</v>
      </c>
      <c r="B19" s="338">
        <v>45954</v>
      </c>
      <c r="C19" s="339"/>
      <c r="D19" s="339"/>
      <c r="E19" s="340"/>
      <c r="F19" s="347" t="s">
        <v>73</v>
      </c>
      <c r="G19" s="348"/>
      <c r="H19" s="407" t="s">
        <v>178</v>
      </c>
      <c r="I19" s="408"/>
      <c r="J19" s="408"/>
      <c r="K19" s="408"/>
      <c r="L19" s="408"/>
      <c r="M19" s="408"/>
      <c r="N19" s="408"/>
      <c r="O19" s="408"/>
      <c r="P19" s="408"/>
      <c r="Q19" s="409"/>
      <c r="R19" s="407" t="s">
        <v>171</v>
      </c>
      <c r="S19" s="408"/>
      <c r="T19" s="409"/>
      <c r="U19" s="120"/>
      <c r="V19" s="151" t="s">
        <v>74</v>
      </c>
      <c r="W19" s="80"/>
      <c r="X19" s="402" t="s">
        <v>180</v>
      </c>
      <c r="Y19" s="403"/>
      <c r="Z19" s="403"/>
      <c r="AA19" s="403"/>
      <c r="AB19" s="403"/>
      <c r="AC19" s="403"/>
      <c r="AD19" s="334"/>
      <c r="AE19" s="97"/>
      <c r="AF19" s="334"/>
    </row>
    <row r="20" spans="1:32" x14ac:dyDescent="0.35">
      <c r="A20" s="336"/>
      <c r="B20" s="341"/>
      <c r="C20" s="342"/>
      <c r="D20" s="342"/>
      <c r="E20" s="343"/>
      <c r="F20" s="349"/>
      <c r="G20" s="350"/>
      <c r="H20" s="407" t="s">
        <v>179</v>
      </c>
      <c r="I20" s="408"/>
      <c r="J20" s="408"/>
      <c r="K20" s="408"/>
      <c r="L20" s="408"/>
      <c r="M20" s="408"/>
      <c r="N20" s="408"/>
      <c r="O20" s="408"/>
      <c r="P20" s="408"/>
      <c r="Q20" s="409"/>
      <c r="R20" s="407" t="s">
        <v>172</v>
      </c>
      <c r="S20" s="408"/>
      <c r="T20" s="409"/>
      <c r="U20" s="120"/>
      <c r="V20" s="121"/>
      <c r="W20" s="80"/>
      <c r="X20" s="402" t="s">
        <v>183</v>
      </c>
      <c r="Y20" s="403"/>
      <c r="Z20" s="403"/>
      <c r="AA20" s="403"/>
      <c r="AB20" s="403"/>
      <c r="AC20" s="403"/>
      <c r="AD20" s="334"/>
      <c r="AE20" s="97"/>
      <c r="AF20" s="334"/>
    </row>
    <row r="21" spans="1:32" x14ac:dyDescent="0.35">
      <c r="A21" s="336"/>
      <c r="B21" s="341"/>
      <c r="C21" s="342"/>
      <c r="D21" s="342"/>
      <c r="E21" s="343"/>
      <c r="F21" s="349"/>
      <c r="G21" s="350"/>
      <c r="H21" s="407" t="s">
        <v>181</v>
      </c>
      <c r="I21" s="408"/>
      <c r="J21" s="408"/>
      <c r="K21" s="408"/>
      <c r="L21" s="408"/>
      <c r="M21" s="408"/>
      <c r="N21" s="408"/>
      <c r="O21" s="408"/>
      <c r="P21" s="408"/>
      <c r="Q21" s="409"/>
      <c r="R21" s="407" t="s">
        <v>173</v>
      </c>
      <c r="S21" s="408"/>
      <c r="T21" s="409"/>
      <c r="U21" s="120"/>
      <c r="V21" s="121"/>
      <c r="W21" s="80"/>
      <c r="X21" s="327" t="s">
        <v>184</v>
      </c>
      <c r="Y21" s="327"/>
      <c r="Z21" s="327"/>
      <c r="AA21" s="327"/>
      <c r="AB21" s="327"/>
      <c r="AC21" s="327"/>
      <c r="AD21" s="334"/>
      <c r="AE21" s="97"/>
      <c r="AF21" s="334"/>
    </row>
    <row r="22" spans="1:32" x14ac:dyDescent="0.35">
      <c r="A22" s="336"/>
      <c r="B22" s="341"/>
      <c r="C22" s="342"/>
      <c r="D22" s="342"/>
      <c r="E22" s="343"/>
      <c r="F22" s="349"/>
      <c r="G22" s="350"/>
      <c r="H22" s="430"/>
      <c r="I22" s="408"/>
      <c r="J22" s="408"/>
      <c r="K22" s="408"/>
      <c r="L22" s="408"/>
      <c r="M22" s="408"/>
      <c r="N22" s="408"/>
      <c r="O22" s="408"/>
      <c r="P22" s="408"/>
      <c r="Q22" s="409"/>
      <c r="R22" s="407" t="s">
        <v>174</v>
      </c>
      <c r="S22" s="408"/>
      <c r="T22" s="409"/>
      <c r="U22" s="120"/>
      <c r="V22" s="121"/>
      <c r="W22" s="80"/>
      <c r="X22" s="327"/>
      <c r="Y22" s="327"/>
      <c r="Z22" s="327"/>
      <c r="AA22" s="327"/>
      <c r="AB22" s="327"/>
      <c r="AC22" s="327"/>
      <c r="AD22" s="334"/>
      <c r="AE22" s="97"/>
      <c r="AF22" s="334"/>
    </row>
    <row r="23" spans="1:32" x14ac:dyDescent="0.35">
      <c r="A23" s="336"/>
      <c r="B23" s="341"/>
      <c r="C23" s="342"/>
      <c r="D23" s="342"/>
      <c r="E23" s="343"/>
      <c r="F23" s="349"/>
      <c r="G23" s="350"/>
      <c r="H23" s="430"/>
      <c r="I23" s="408"/>
      <c r="J23" s="408"/>
      <c r="K23" s="408"/>
      <c r="L23" s="408"/>
      <c r="M23" s="408"/>
      <c r="N23" s="408"/>
      <c r="O23" s="408"/>
      <c r="P23" s="408"/>
      <c r="Q23" s="409"/>
      <c r="R23" s="430"/>
      <c r="S23" s="408"/>
      <c r="T23" s="409"/>
      <c r="U23" s="120"/>
      <c r="V23" s="121"/>
      <c r="W23" s="80"/>
      <c r="X23" s="402"/>
      <c r="Y23" s="403"/>
      <c r="Z23" s="403"/>
      <c r="AA23" s="403"/>
      <c r="AB23" s="403"/>
      <c r="AC23" s="403"/>
      <c r="AD23" s="334"/>
      <c r="AE23" s="97"/>
      <c r="AF23" s="334"/>
    </row>
    <row r="24" spans="1:32" x14ac:dyDescent="0.35">
      <c r="A24" s="336"/>
      <c r="B24" s="341"/>
      <c r="C24" s="342"/>
      <c r="D24" s="342"/>
      <c r="E24" s="343"/>
      <c r="F24" s="349"/>
      <c r="G24" s="350"/>
      <c r="H24" s="430"/>
      <c r="I24" s="408"/>
      <c r="J24" s="408"/>
      <c r="K24" s="408"/>
      <c r="L24" s="408"/>
      <c r="M24" s="408"/>
      <c r="N24" s="408"/>
      <c r="O24" s="408"/>
      <c r="P24" s="408"/>
      <c r="Q24" s="409"/>
      <c r="R24" s="431"/>
      <c r="S24" s="432"/>
      <c r="T24" s="433"/>
      <c r="U24" s="120"/>
      <c r="V24" s="121"/>
      <c r="W24" s="119"/>
      <c r="X24" s="410"/>
      <c r="Y24" s="411"/>
      <c r="Z24" s="411"/>
      <c r="AA24" s="411"/>
      <c r="AB24" s="411"/>
      <c r="AC24" s="412"/>
      <c r="AD24" s="334"/>
      <c r="AE24" s="97"/>
      <c r="AF24" s="334"/>
    </row>
    <row r="25" spans="1:32" x14ac:dyDescent="0.35">
      <c r="A25" s="336"/>
      <c r="B25" s="341"/>
      <c r="C25" s="342"/>
      <c r="D25" s="342"/>
      <c r="E25" s="343"/>
      <c r="F25" s="349"/>
      <c r="G25" s="350"/>
      <c r="H25" s="430"/>
      <c r="I25" s="408"/>
      <c r="J25" s="408"/>
      <c r="K25" s="408"/>
      <c r="L25" s="408"/>
      <c r="M25" s="408"/>
      <c r="N25" s="408"/>
      <c r="O25" s="408"/>
      <c r="P25" s="408"/>
      <c r="Q25" s="409"/>
      <c r="R25" s="430"/>
      <c r="S25" s="408"/>
      <c r="T25" s="409"/>
      <c r="U25" s="120"/>
      <c r="V25" s="121"/>
      <c r="W25" s="80"/>
      <c r="X25" s="327"/>
      <c r="Y25" s="327"/>
      <c r="Z25" s="327"/>
      <c r="AA25" s="327"/>
      <c r="AB25" s="327"/>
      <c r="AC25" s="327"/>
      <c r="AD25" s="334"/>
      <c r="AE25" s="97"/>
      <c r="AF25" s="334"/>
    </row>
    <row r="26" spans="1:32" x14ac:dyDescent="0.35">
      <c r="A26" s="335">
        <v>2</v>
      </c>
      <c r="B26" s="338">
        <v>45954</v>
      </c>
      <c r="C26" s="339"/>
      <c r="D26" s="339"/>
      <c r="E26" s="340"/>
      <c r="F26" s="347" t="s">
        <v>175</v>
      </c>
      <c r="G26" s="348"/>
      <c r="H26" s="407" t="s">
        <v>176</v>
      </c>
      <c r="I26" s="408"/>
      <c r="J26" s="408"/>
      <c r="K26" s="408"/>
      <c r="L26" s="408"/>
      <c r="M26" s="408"/>
      <c r="N26" s="408"/>
      <c r="O26" s="408"/>
      <c r="P26" s="408"/>
      <c r="Q26" s="409"/>
      <c r="R26" s="407" t="s">
        <v>174</v>
      </c>
      <c r="S26" s="408"/>
      <c r="T26" s="409"/>
      <c r="U26" s="120"/>
      <c r="V26" s="151" t="s">
        <v>74</v>
      </c>
      <c r="W26" s="80"/>
      <c r="X26" s="327" t="s">
        <v>177</v>
      </c>
      <c r="Y26" s="403"/>
      <c r="Z26" s="403"/>
      <c r="AA26" s="403"/>
      <c r="AB26" s="403"/>
      <c r="AC26" s="403"/>
      <c r="AD26" s="334"/>
      <c r="AE26" s="97"/>
      <c r="AF26" s="334"/>
    </row>
    <row r="27" spans="1:32" x14ac:dyDescent="0.35">
      <c r="A27" s="336"/>
      <c r="B27" s="341"/>
      <c r="C27" s="342"/>
      <c r="D27" s="342"/>
      <c r="E27" s="343"/>
      <c r="F27" s="349"/>
      <c r="G27" s="350"/>
      <c r="H27" s="387"/>
      <c r="I27" s="399"/>
      <c r="J27" s="399"/>
      <c r="K27" s="399"/>
      <c r="L27" s="399"/>
      <c r="M27" s="399"/>
      <c r="N27" s="399"/>
      <c r="O27" s="399"/>
      <c r="P27" s="399"/>
      <c r="Q27" s="400"/>
      <c r="R27" s="328"/>
      <c r="S27" s="329"/>
      <c r="T27" s="330"/>
      <c r="U27" s="81"/>
      <c r="V27" s="82"/>
      <c r="W27" s="80"/>
      <c r="X27" s="327"/>
      <c r="Y27" s="327"/>
      <c r="Z27" s="327"/>
      <c r="AA27" s="327"/>
      <c r="AB27" s="327"/>
      <c r="AC27" s="327"/>
      <c r="AD27" s="334"/>
      <c r="AE27" s="97"/>
      <c r="AF27" s="334"/>
    </row>
    <row r="28" spans="1:32" x14ac:dyDescent="0.35">
      <c r="A28" s="336"/>
      <c r="B28" s="341"/>
      <c r="C28" s="342"/>
      <c r="D28" s="342"/>
      <c r="E28" s="343"/>
      <c r="F28" s="349"/>
      <c r="G28" s="350"/>
      <c r="H28" s="387"/>
      <c r="I28" s="399"/>
      <c r="J28" s="399"/>
      <c r="K28" s="399"/>
      <c r="L28" s="399"/>
      <c r="M28" s="399"/>
      <c r="N28" s="399"/>
      <c r="O28" s="399"/>
      <c r="P28" s="399"/>
      <c r="Q28" s="400"/>
      <c r="R28" s="328"/>
      <c r="S28" s="329"/>
      <c r="T28" s="330"/>
      <c r="U28" s="81"/>
      <c r="V28" s="82"/>
      <c r="W28" s="80"/>
      <c r="X28" s="327"/>
      <c r="Y28" s="327"/>
      <c r="Z28" s="327"/>
      <c r="AA28" s="327"/>
      <c r="AB28" s="327"/>
      <c r="AC28" s="327"/>
      <c r="AD28" s="334"/>
      <c r="AE28" s="97"/>
      <c r="AF28" s="334"/>
    </row>
    <row r="29" spans="1:32" x14ac:dyDescent="0.35">
      <c r="A29" s="336"/>
      <c r="B29" s="341"/>
      <c r="C29" s="342"/>
      <c r="D29" s="342"/>
      <c r="E29" s="343"/>
      <c r="F29" s="349"/>
      <c r="G29" s="350"/>
      <c r="H29" s="387"/>
      <c r="I29" s="399"/>
      <c r="J29" s="399"/>
      <c r="K29" s="399"/>
      <c r="L29" s="399"/>
      <c r="M29" s="399"/>
      <c r="N29" s="399"/>
      <c r="O29" s="399"/>
      <c r="P29" s="399"/>
      <c r="Q29" s="400"/>
      <c r="R29" s="328"/>
      <c r="S29" s="329"/>
      <c r="T29" s="330"/>
      <c r="U29" s="81"/>
      <c r="V29" s="82"/>
      <c r="W29" s="80"/>
      <c r="X29" s="327"/>
      <c r="Y29" s="327"/>
      <c r="Z29" s="327"/>
      <c r="AA29" s="327"/>
      <c r="AB29" s="327"/>
      <c r="AC29" s="327"/>
      <c r="AD29" s="334"/>
      <c r="AE29" s="97"/>
      <c r="AF29" s="334"/>
    </row>
    <row r="30" spans="1:32" x14ac:dyDescent="0.35">
      <c r="A30" s="336"/>
      <c r="B30" s="341"/>
      <c r="C30" s="342"/>
      <c r="D30" s="342"/>
      <c r="E30" s="343"/>
      <c r="F30" s="349"/>
      <c r="G30" s="350"/>
      <c r="H30" s="387"/>
      <c r="I30" s="399"/>
      <c r="J30" s="399"/>
      <c r="K30" s="399"/>
      <c r="L30" s="399"/>
      <c r="M30" s="399"/>
      <c r="N30" s="399"/>
      <c r="O30" s="399"/>
      <c r="P30" s="399"/>
      <c r="Q30" s="400"/>
      <c r="R30" s="328"/>
      <c r="S30" s="329"/>
      <c r="T30" s="330"/>
      <c r="U30" s="81"/>
      <c r="V30" s="82"/>
      <c r="W30" s="80"/>
      <c r="X30" s="327"/>
      <c r="Y30" s="327"/>
      <c r="Z30" s="327"/>
      <c r="AA30" s="327"/>
      <c r="AB30" s="327"/>
      <c r="AC30" s="327"/>
      <c r="AD30" s="334"/>
      <c r="AE30" s="97"/>
      <c r="AF30" s="334"/>
    </row>
    <row r="31" spans="1:32" x14ac:dyDescent="0.35">
      <c r="A31" s="336"/>
      <c r="B31" s="341"/>
      <c r="C31" s="342"/>
      <c r="D31" s="342"/>
      <c r="E31" s="343"/>
      <c r="F31" s="349"/>
      <c r="G31" s="350"/>
      <c r="H31" s="387"/>
      <c r="I31" s="399"/>
      <c r="J31" s="399"/>
      <c r="K31" s="399"/>
      <c r="L31" s="399"/>
      <c r="M31" s="399"/>
      <c r="N31" s="399"/>
      <c r="O31" s="399"/>
      <c r="P31" s="399"/>
      <c r="Q31" s="400"/>
      <c r="R31" s="328"/>
      <c r="S31" s="329"/>
      <c r="T31" s="330"/>
      <c r="U31" s="81"/>
      <c r="V31" s="82"/>
      <c r="W31" s="80"/>
      <c r="X31" s="327"/>
      <c r="Y31" s="327"/>
      <c r="Z31" s="327"/>
      <c r="AA31" s="327"/>
      <c r="AB31" s="327"/>
      <c r="AC31" s="327"/>
      <c r="AD31" s="334"/>
      <c r="AE31" s="97"/>
      <c r="AF31" s="334"/>
    </row>
    <row r="32" spans="1:32" x14ac:dyDescent="0.35">
      <c r="A32" s="337"/>
      <c r="B32" s="341"/>
      <c r="C32" s="342"/>
      <c r="D32" s="342"/>
      <c r="E32" s="343"/>
      <c r="F32" s="351"/>
      <c r="G32" s="352"/>
      <c r="H32" s="404"/>
      <c r="I32" s="405"/>
      <c r="J32" s="405"/>
      <c r="K32" s="405"/>
      <c r="L32" s="405"/>
      <c r="M32" s="405"/>
      <c r="N32" s="405"/>
      <c r="O32" s="405"/>
      <c r="P32" s="405"/>
      <c r="Q32" s="406"/>
      <c r="R32" s="328"/>
      <c r="S32" s="329"/>
      <c r="T32" s="330"/>
      <c r="U32" s="81"/>
      <c r="V32" s="82"/>
      <c r="W32" s="80"/>
      <c r="X32" s="327"/>
      <c r="Y32" s="327"/>
      <c r="Z32" s="327"/>
      <c r="AA32" s="327"/>
      <c r="AB32" s="327"/>
      <c r="AC32" s="327"/>
      <c r="AD32" s="334"/>
      <c r="AE32" s="97"/>
      <c r="AF32" s="334"/>
    </row>
    <row r="33" spans="1:32" x14ac:dyDescent="0.35">
      <c r="A33" s="335">
        <v>3</v>
      </c>
      <c r="B33" s="393">
        <v>45955</v>
      </c>
      <c r="C33" s="369"/>
      <c r="D33" s="369"/>
      <c r="E33" s="370"/>
      <c r="F33" s="377" t="s">
        <v>73</v>
      </c>
      <c r="G33" s="378"/>
      <c r="H33" s="362" t="s">
        <v>182</v>
      </c>
      <c r="I33" s="324"/>
      <c r="J33" s="324"/>
      <c r="K33" s="324"/>
      <c r="L33" s="324"/>
      <c r="M33" s="324"/>
      <c r="N33" s="324"/>
      <c r="O33" s="324"/>
      <c r="P33" s="324"/>
      <c r="Q33" s="325"/>
      <c r="R33" s="362" t="s">
        <v>171</v>
      </c>
      <c r="S33" s="324"/>
      <c r="T33" s="325"/>
      <c r="U33" s="125"/>
      <c r="V33" s="150" t="s">
        <v>187</v>
      </c>
      <c r="W33" s="124"/>
      <c r="X33" s="398" t="s">
        <v>185</v>
      </c>
      <c r="Y33" s="398"/>
      <c r="Z33" s="398"/>
      <c r="AA33" s="398"/>
      <c r="AB33" s="398"/>
      <c r="AC33" s="398"/>
      <c r="AD33" s="334"/>
      <c r="AE33" s="97"/>
      <c r="AF33" s="334"/>
    </row>
    <row r="34" spans="1:32" x14ac:dyDescent="0.35">
      <c r="A34" s="336"/>
      <c r="B34" s="371"/>
      <c r="C34" s="372"/>
      <c r="D34" s="372"/>
      <c r="E34" s="373"/>
      <c r="F34" s="379"/>
      <c r="G34" s="380"/>
      <c r="H34" s="362"/>
      <c r="I34" s="324"/>
      <c r="J34" s="324"/>
      <c r="K34" s="324"/>
      <c r="L34" s="324"/>
      <c r="M34" s="324"/>
      <c r="N34" s="324"/>
      <c r="O34" s="324"/>
      <c r="P34" s="324"/>
      <c r="Q34" s="325"/>
      <c r="R34" s="328" t="s">
        <v>173</v>
      </c>
      <c r="S34" s="329"/>
      <c r="T34" s="330"/>
      <c r="U34" s="125"/>
      <c r="V34" s="150"/>
      <c r="W34" s="124"/>
      <c r="X34" s="398"/>
      <c r="Y34" s="398"/>
      <c r="Z34" s="398"/>
      <c r="AA34" s="398"/>
      <c r="AB34" s="398"/>
      <c r="AC34" s="398"/>
      <c r="AD34" s="334"/>
      <c r="AE34" s="97"/>
      <c r="AF34" s="334"/>
    </row>
    <row r="35" spans="1:32" x14ac:dyDescent="0.35">
      <c r="A35" s="336"/>
      <c r="B35" s="371"/>
      <c r="C35" s="372"/>
      <c r="D35" s="372"/>
      <c r="E35" s="373"/>
      <c r="F35" s="379"/>
      <c r="G35" s="380"/>
      <c r="H35" s="323"/>
      <c r="I35" s="324"/>
      <c r="J35" s="324"/>
      <c r="K35" s="324"/>
      <c r="L35" s="324"/>
      <c r="M35" s="324"/>
      <c r="N35" s="324"/>
      <c r="O35" s="324"/>
      <c r="P35" s="324"/>
      <c r="Q35" s="325"/>
      <c r="R35" s="328"/>
      <c r="S35" s="329"/>
      <c r="T35" s="330"/>
      <c r="U35" s="125"/>
      <c r="V35" s="126"/>
      <c r="W35" s="124"/>
      <c r="X35" s="326"/>
      <c r="Y35" s="326"/>
      <c r="Z35" s="326"/>
      <c r="AA35" s="326"/>
      <c r="AB35" s="326"/>
      <c r="AC35" s="326"/>
      <c r="AD35" s="334"/>
      <c r="AE35" s="97"/>
      <c r="AF35" s="334"/>
    </row>
    <row r="36" spans="1:32" x14ac:dyDescent="0.35">
      <c r="A36" s="336"/>
      <c r="B36" s="371"/>
      <c r="C36" s="372"/>
      <c r="D36" s="372"/>
      <c r="E36" s="373"/>
      <c r="F36" s="379"/>
      <c r="G36" s="380"/>
      <c r="H36" s="323"/>
      <c r="I36" s="324"/>
      <c r="J36" s="324"/>
      <c r="K36" s="324"/>
      <c r="L36" s="324"/>
      <c r="M36" s="324"/>
      <c r="N36" s="324"/>
      <c r="O36" s="324"/>
      <c r="P36" s="324"/>
      <c r="Q36" s="325"/>
      <c r="R36" s="323"/>
      <c r="S36" s="324"/>
      <c r="T36" s="325"/>
      <c r="U36" s="125"/>
      <c r="V36" s="126"/>
      <c r="W36" s="124"/>
      <c r="X36" s="326"/>
      <c r="Y36" s="326"/>
      <c r="Z36" s="326"/>
      <c r="AA36" s="326"/>
      <c r="AB36" s="326"/>
      <c r="AC36" s="326"/>
      <c r="AD36" s="334"/>
      <c r="AE36" s="97"/>
      <c r="AF36" s="334"/>
    </row>
    <row r="37" spans="1:32" x14ac:dyDescent="0.35">
      <c r="A37" s="336"/>
      <c r="B37" s="371"/>
      <c r="C37" s="372"/>
      <c r="D37" s="372"/>
      <c r="E37" s="373"/>
      <c r="F37" s="379"/>
      <c r="G37" s="380"/>
      <c r="H37" s="323"/>
      <c r="I37" s="324"/>
      <c r="J37" s="324"/>
      <c r="K37" s="324"/>
      <c r="L37" s="324"/>
      <c r="M37" s="324"/>
      <c r="N37" s="324"/>
      <c r="O37" s="324"/>
      <c r="P37" s="324"/>
      <c r="Q37" s="325"/>
      <c r="R37" s="323"/>
      <c r="S37" s="324"/>
      <c r="T37" s="325"/>
      <c r="U37" s="125"/>
      <c r="V37" s="126"/>
      <c r="W37" s="124"/>
      <c r="X37" s="326"/>
      <c r="Y37" s="326"/>
      <c r="Z37" s="326"/>
      <c r="AA37" s="326"/>
      <c r="AB37" s="326"/>
      <c r="AC37" s="326"/>
      <c r="AD37" s="334"/>
      <c r="AE37" s="97"/>
      <c r="AF37" s="334"/>
    </row>
    <row r="38" spans="1:32" x14ac:dyDescent="0.35">
      <c r="A38" s="336"/>
      <c r="B38" s="371"/>
      <c r="C38" s="372"/>
      <c r="D38" s="372"/>
      <c r="E38" s="373"/>
      <c r="F38" s="379"/>
      <c r="G38" s="380"/>
      <c r="H38" s="323"/>
      <c r="I38" s="324"/>
      <c r="J38" s="324"/>
      <c r="K38" s="324"/>
      <c r="L38" s="324"/>
      <c r="M38" s="324"/>
      <c r="N38" s="324"/>
      <c r="O38" s="324"/>
      <c r="P38" s="324"/>
      <c r="Q38" s="325"/>
      <c r="R38" s="323"/>
      <c r="S38" s="324"/>
      <c r="T38" s="325"/>
      <c r="U38" s="125"/>
      <c r="V38" s="126"/>
      <c r="W38" s="124"/>
      <c r="X38" s="326"/>
      <c r="Y38" s="326"/>
      <c r="Z38" s="326"/>
      <c r="AA38" s="326"/>
      <c r="AB38" s="326"/>
      <c r="AC38" s="326"/>
      <c r="AD38" s="334"/>
      <c r="AE38" s="97"/>
      <c r="AF38" s="334"/>
    </row>
    <row r="39" spans="1:32" x14ac:dyDescent="0.35">
      <c r="A39" s="336"/>
      <c r="B39" s="371"/>
      <c r="C39" s="372"/>
      <c r="D39" s="372"/>
      <c r="E39" s="373"/>
      <c r="F39" s="379"/>
      <c r="G39" s="380"/>
      <c r="H39" s="323"/>
      <c r="I39" s="324"/>
      <c r="J39" s="324"/>
      <c r="K39" s="324"/>
      <c r="L39" s="324"/>
      <c r="M39" s="324"/>
      <c r="N39" s="324"/>
      <c r="O39" s="324"/>
      <c r="P39" s="324"/>
      <c r="Q39" s="325"/>
      <c r="R39" s="123"/>
      <c r="S39" s="122"/>
      <c r="T39" s="124"/>
      <c r="U39" s="125"/>
      <c r="V39" s="126"/>
      <c r="W39" s="124"/>
      <c r="X39" s="326"/>
      <c r="Y39" s="326"/>
      <c r="Z39" s="326"/>
      <c r="AA39" s="326"/>
      <c r="AB39" s="326"/>
      <c r="AC39" s="326"/>
      <c r="AD39" s="334"/>
      <c r="AE39" s="97"/>
      <c r="AF39" s="334"/>
    </row>
    <row r="40" spans="1:32" x14ac:dyDescent="0.35">
      <c r="A40" s="337"/>
      <c r="B40" s="374"/>
      <c r="C40" s="375"/>
      <c r="D40" s="375"/>
      <c r="E40" s="376"/>
      <c r="F40" s="381"/>
      <c r="G40" s="382"/>
      <c r="H40" s="323"/>
      <c r="I40" s="324"/>
      <c r="J40" s="324"/>
      <c r="K40" s="324"/>
      <c r="L40" s="324"/>
      <c r="M40" s="324"/>
      <c r="N40" s="324"/>
      <c r="O40" s="324"/>
      <c r="P40" s="324"/>
      <c r="Q40" s="325"/>
      <c r="R40" s="323"/>
      <c r="S40" s="324"/>
      <c r="T40" s="325"/>
      <c r="U40" s="125"/>
      <c r="V40" s="126"/>
      <c r="W40" s="124"/>
      <c r="X40" s="326"/>
      <c r="Y40" s="326"/>
      <c r="Z40" s="326"/>
      <c r="AA40" s="326"/>
      <c r="AB40" s="326"/>
      <c r="AC40" s="326"/>
      <c r="AD40" s="334"/>
      <c r="AE40" s="97"/>
      <c r="AF40" s="334"/>
    </row>
    <row r="41" spans="1:32" x14ac:dyDescent="0.35">
      <c r="A41" s="335">
        <v>4</v>
      </c>
      <c r="B41" s="393">
        <v>45956</v>
      </c>
      <c r="C41" s="369"/>
      <c r="D41" s="369"/>
      <c r="E41" s="370"/>
      <c r="F41" s="377" t="s">
        <v>73</v>
      </c>
      <c r="G41" s="378"/>
      <c r="H41" s="362" t="s">
        <v>182</v>
      </c>
      <c r="I41" s="324"/>
      <c r="J41" s="324"/>
      <c r="K41" s="324"/>
      <c r="L41" s="324"/>
      <c r="M41" s="324"/>
      <c r="N41" s="324"/>
      <c r="O41" s="324"/>
      <c r="P41" s="324"/>
      <c r="Q41" s="325"/>
      <c r="R41" s="362" t="s">
        <v>171</v>
      </c>
      <c r="S41" s="324"/>
      <c r="T41" s="325"/>
      <c r="U41" s="125"/>
      <c r="V41" s="150" t="s">
        <v>74</v>
      </c>
      <c r="W41" s="124"/>
      <c r="X41" s="401" t="s">
        <v>188</v>
      </c>
      <c r="Y41" s="397"/>
      <c r="Z41" s="397"/>
      <c r="AA41" s="397"/>
      <c r="AB41" s="397"/>
      <c r="AC41" s="397"/>
      <c r="AD41" s="334"/>
      <c r="AE41" s="97"/>
      <c r="AF41" s="334"/>
    </row>
    <row r="42" spans="1:32" x14ac:dyDescent="0.35">
      <c r="A42" s="336"/>
      <c r="B42" s="371"/>
      <c r="C42" s="372"/>
      <c r="D42" s="372"/>
      <c r="E42" s="373"/>
      <c r="F42" s="379"/>
      <c r="G42" s="380"/>
      <c r="H42" s="362"/>
      <c r="I42" s="324"/>
      <c r="J42" s="324"/>
      <c r="K42" s="324"/>
      <c r="L42" s="324"/>
      <c r="M42" s="324"/>
      <c r="N42" s="324"/>
      <c r="O42" s="324"/>
      <c r="P42" s="324"/>
      <c r="Q42" s="325"/>
      <c r="R42" s="328" t="s">
        <v>173</v>
      </c>
      <c r="S42" s="329"/>
      <c r="T42" s="330"/>
      <c r="U42" s="125"/>
      <c r="V42" s="150"/>
      <c r="W42" s="124"/>
      <c r="X42" s="398"/>
      <c r="Y42" s="326"/>
      <c r="Z42" s="326"/>
      <c r="AA42" s="326"/>
      <c r="AB42" s="326"/>
      <c r="AC42" s="326"/>
      <c r="AD42" s="334"/>
      <c r="AE42" s="97"/>
      <c r="AF42" s="334"/>
    </row>
    <row r="43" spans="1:32" x14ac:dyDescent="0.35">
      <c r="A43" s="336"/>
      <c r="B43" s="371"/>
      <c r="C43" s="372"/>
      <c r="D43" s="372"/>
      <c r="E43" s="373"/>
      <c r="F43" s="379"/>
      <c r="G43" s="380"/>
      <c r="H43" s="323"/>
      <c r="I43" s="324"/>
      <c r="J43" s="324"/>
      <c r="K43" s="324"/>
      <c r="L43" s="324"/>
      <c r="M43" s="324"/>
      <c r="N43" s="324"/>
      <c r="O43" s="324"/>
      <c r="P43" s="324"/>
      <c r="Q43" s="325"/>
      <c r="R43" s="328" t="s">
        <v>186</v>
      </c>
      <c r="S43" s="329"/>
      <c r="T43" s="330"/>
      <c r="U43" s="125"/>
      <c r="V43" s="126"/>
      <c r="W43" s="124"/>
      <c r="X43" s="326"/>
      <c r="Y43" s="326"/>
      <c r="Z43" s="326"/>
      <c r="AA43" s="326"/>
      <c r="AB43" s="326"/>
      <c r="AC43" s="326"/>
      <c r="AD43" s="334"/>
      <c r="AE43" s="97"/>
      <c r="AF43" s="334"/>
    </row>
    <row r="44" spans="1:32" x14ac:dyDescent="0.35">
      <c r="A44" s="336"/>
      <c r="B44" s="371"/>
      <c r="C44" s="372"/>
      <c r="D44" s="372"/>
      <c r="E44" s="373"/>
      <c r="F44" s="379"/>
      <c r="G44" s="380"/>
      <c r="H44" s="323"/>
      <c r="I44" s="324"/>
      <c r="J44" s="324"/>
      <c r="K44" s="324"/>
      <c r="L44" s="324"/>
      <c r="M44" s="324"/>
      <c r="N44" s="324"/>
      <c r="O44" s="324"/>
      <c r="P44" s="324"/>
      <c r="Q44" s="325"/>
      <c r="R44" s="362" t="s">
        <v>174</v>
      </c>
      <c r="S44" s="324"/>
      <c r="T44" s="325"/>
      <c r="U44" s="125"/>
      <c r="V44" s="126"/>
      <c r="W44" s="124"/>
      <c r="X44" s="326"/>
      <c r="Y44" s="326"/>
      <c r="Z44" s="326"/>
      <c r="AA44" s="326"/>
      <c r="AB44" s="326"/>
      <c r="AC44" s="326"/>
      <c r="AD44" s="334"/>
      <c r="AE44" s="97"/>
      <c r="AF44" s="334"/>
    </row>
    <row r="45" spans="1:32" x14ac:dyDescent="0.35">
      <c r="A45" s="336"/>
      <c r="B45" s="371"/>
      <c r="C45" s="372"/>
      <c r="D45" s="372"/>
      <c r="E45" s="373"/>
      <c r="F45" s="379"/>
      <c r="G45" s="380"/>
      <c r="H45" s="323"/>
      <c r="I45" s="324"/>
      <c r="J45" s="324"/>
      <c r="K45" s="324"/>
      <c r="L45" s="324"/>
      <c r="M45" s="324"/>
      <c r="N45" s="324"/>
      <c r="O45" s="324"/>
      <c r="P45" s="324"/>
      <c r="Q45" s="325"/>
      <c r="R45" s="323"/>
      <c r="S45" s="324"/>
      <c r="T45" s="325"/>
      <c r="U45" s="125"/>
      <c r="V45" s="126"/>
      <c r="W45" s="124"/>
      <c r="X45" s="326"/>
      <c r="Y45" s="326"/>
      <c r="Z45" s="326"/>
      <c r="AA45" s="326"/>
      <c r="AB45" s="326"/>
      <c r="AC45" s="326"/>
      <c r="AD45" s="334"/>
      <c r="AE45" s="97"/>
      <c r="AF45" s="334"/>
    </row>
    <row r="46" spans="1:32" x14ac:dyDescent="0.35">
      <c r="A46" s="336"/>
      <c r="B46" s="371"/>
      <c r="C46" s="372"/>
      <c r="D46" s="372"/>
      <c r="E46" s="373"/>
      <c r="F46" s="379"/>
      <c r="G46" s="380"/>
      <c r="H46" s="323"/>
      <c r="I46" s="324"/>
      <c r="J46" s="324"/>
      <c r="K46" s="324"/>
      <c r="L46" s="324"/>
      <c r="M46" s="324"/>
      <c r="N46" s="324"/>
      <c r="O46" s="324"/>
      <c r="P46" s="324"/>
      <c r="Q46" s="325"/>
      <c r="R46" s="323"/>
      <c r="S46" s="324"/>
      <c r="T46" s="325"/>
      <c r="U46" s="125"/>
      <c r="V46" s="126"/>
      <c r="W46" s="124"/>
      <c r="X46" s="326"/>
      <c r="Y46" s="326"/>
      <c r="Z46" s="326"/>
      <c r="AA46" s="326"/>
      <c r="AB46" s="326"/>
      <c r="AC46" s="326"/>
      <c r="AD46" s="334"/>
      <c r="AE46" s="97"/>
      <c r="AF46" s="334"/>
    </row>
    <row r="47" spans="1:32" x14ac:dyDescent="0.35">
      <c r="A47" s="337"/>
      <c r="B47" s="374"/>
      <c r="C47" s="375"/>
      <c r="D47" s="375"/>
      <c r="E47" s="376"/>
      <c r="F47" s="381"/>
      <c r="G47" s="382"/>
      <c r="H47" s="323"/>
      <c r="I47" s="324"/>
      <c r="J47" s="324"/>
      <c r="K47" s="324"/>
      <c r="L47" s="324"/>
      <c r="M47" s="324"/>
      <c r="N47" s="324"/>
      <c r="O47" s="324"/>
      <c r="P47" s="324"/>
      <c r="Q47" s="325"/>
      <c r="R47" s="323"/>
      <c r="S47" s="324"/>
      <c r="T47" s="325"/>
      <c r="U47" s="125"/>
      <c r="V47" s="126"/>
      <c r="W47" s="124"/>
      <c r="X47" s="397"/>
      <c r="Y47" s="397"/>
      <c r="Z47" s="397"/>
      <c r="AA47" s="397"/>
      <c r="AB47" s="397"/>
      <c r="AC47" s="397"/>
      <c r="AD47" s="334"/>
      <c r="AE47" s="97"/>
      <c r="AF47" s="334"/>
    </row>
    <row r="48" spans="1:32" x14ac:dyDescent="0.35">
      <c r="A48" s="335">
        <v>5</v>
      </c>
      <c r="B48" s="393">
        <v>45957</v>
      </c>
      <c r="C48" s="369"/>
      <c r="D48" s="369"/>
      <c r="E48" s="370"/>
      <c r="F48" s="377" t="s">
        <v>73</v>
      </c>
      <c r="G48" s="378"/>
      <c r="H48" s="362" t="s">
        <v>189</v>
      </c>
      <c r="I48" s="324"/>
      <c r="J48" s="324"/>
      <c r="K48" s="324"/>
      <c r="L48" s="324"/>
      <c r="M48" s="324"/>
      <c r="N48" s="324"/>
      <c r="O48" s="324"/>
      <c r="P48" s="324"/>
      <c r="Q48" s="325"/>
      <c r="R48" s="362" t="s">
        <v>173</v>
      </c>
      <c r="S48" s="324"/>
      <c r="T48" s="325"/>
      <c r="U48" s="125"/>
      <c r="V48" s="150" t="s">
        <v>74</v>
      </c>
      <c r="W48" s="124"/>
      <c r="X48" s="397"/>
      <c r="Y48" s="397"/>
      <c r="Z48" s="397"/>
      <c r="AA48" s="397"/>
      <c r="AB48" s="397"/>
      <c r="AC48" s="397"/>
      <c r="AD48" s="334"/>
      <c r="AE48" s="97"/>
      <c r="AF48" s="334"/>
    </row>
    <row r="49" spans="1:32" x14ac:dyDescent="0.35">
      <c r="A49" s="336"/>
      <c r="B49" s="371"/>
      <c r="C49" s="372"/>
      <c r="D49" s="372"/>
      <c r="E49" s="373"/>
      <c r="F49" s="379"/>
      <c r="G49" s="380"/>
      <c r="H49" s="362" t="s">
        <v>190</v>
      </c>
      <c r="I49" s="324"/>
      <c r="J49" s="324"/>
      <c r="K49" s="324"/>
      <c r="L49" s="324"/>
      <c r="M49" s="324"/>
      <c r="N49" s="324"/>
      <c r="O49" s="324"/>
      <c r="P49" s="324"/>
      <c r="Q49" s="325"/>
      <c r="R49" s="362" t="s">
        <v>171</v>
      </c>
      <c r="S49" s="324"/>
      <c r="T49" s="325"/>
      <c r="U49" s="125"/>
      <c r="V49" s="126"/>
      <c r="W49" s="124"/>
      <c r="X49" s="398"/>
      <c r="Y49" s="326"/>
      <c r="Z49" s="326"/>
      <c r="AA49" s="326"/>
      <c r="AB49" s="326"/>
      <c r="AC49" s="326"/>
      <c r="AD49" s="334"/>
      <c r="AE49" s="97"/>
      <c r="AF49" s="334"/>
    </row>
    <row r="50" spans="1:32" x14ac:dyDescent="0.35">
      <c r="A50" s="336"/>
      <c r="B50" s="371"/>
      <c r="C50" s="372"/>
      <c r="D50" s="372"/>
      <c r="E50" s="373"/>
      <c r="F50" s="379"/>
      <c r="G50" s="380"/>
      <c r="H50" s="323"/>
      <c r="I50" s="324"/>
      <c r="J50" s="324"/>
      <c r="K50" s="324"/>
      <c r="L50" s="324"/>
      <c r="M50" s="324"/>
      <c r="N50" s="324"/>
      <c r="O50" s="324"/>
      <c r="P50" s="324"/>
      <c r="Q50" s="325"/>
      <c r="R50" s="362" t="s">
        <v>186</v>
      </c>
      <c r="S50" s="324"/>
      <c r="T50" s="325"/>
      <c r="U50" s="125"/>
      <c r="V50" s="126"/>
      <c r="W50" s="124"/>
      <c r="X50" s="326"/>
      <c r="Y50" s="326"/>
      <c r="Z50" s="326"/>
      <c r="AA50" s="326"/>
      <c r="AB50" s="326"/>
      <c r="AC50" s="326"/>
      <c r="AD50" s="334"/>
      <c r="AE50" s="97"/>
      <c r="AF50" s="334"/>
    </row>
    <row r="51" spans="1:32" x14ac:dyDescent="0.35">
      <c r="A51" s="336"/>
      <c r="B51" s="371"/>
      <c r="C51" s="372"/>
      <c r="D51" s="372"/>
      <c r="E51" s="373"/>
      <c r="F51" s="379"/>
      <c r="G51" s="380"/>
      <c r="H51" s="323"/>
      <c r="I51" s="324"/>
      <c r="J51" s="324"/>
      <c r="K51" s="324"/>
      <c r="L51" s="324"/>
      <c r="M51" s="324"/>
      <c r="N51" s="324"/>
      <c r="O51" s="324"/>
      <c r="P51" s="324"/>
      <c r="Q51" s="325"/>
      <c r="R51" s="323"/>
      <c r="S51" s="324"/>
      <c r="T51" s="325"/>
      <c r="U51" s="125"/>
      <c r="V51" s="126"/>
      <c r="W51" s="124"/>
      <c r="X51" s="326"/>
      <c r="Y51" s="326"/>
      <c r="Z51" s="326"/>
      <c r="AA51" s="326"/>
      <c r="AB51" s="326"/>
      <c r="AC51" s="326"/>
      <c r="AD51" s="334"/>
      <c r="AE51" s="97"/>
      <c r="AF51" s="334"/>
    </row>
    <row r="52" spans="1:32" x14ac:dyDescent="0.35">
      <c r="A52" s="336"/>
      <c r="B52" s="371"/>
      <c r="C52" s="372"/>
      <c r="D52" s="372"/>
      <c r="E52" s="373"/>
      <c r="F52" s="379"/>
      <c r="G52" s="380"/>
      <c r="H52" s="323"/>
      <c r="I52" s="324"/>
      <c r="J52" s="324"/>
      <c r="K52" s="324"/>
      <c r="L52" s="324"/>
      <c r="M52" s="324"/>
      <c r="N52" s="324"/>
      <c r="O52" s="324"/>
      <c r="P52" s="324"/>
      <c r="Q52" s="325"/>
      <c r="R52" s="323"/>
      <c r="S52" s="324"/>
      <c r="T52" s="325"/>
      <c r="U52" s="125"/>
      <c r="V52" s="126"/>
      <c r="W52" s="124"/>
      <c r="X52" s="326"/>
      <c r="Y52" s="326"/>
      <c r="Z52" s="326"/>
      <c r="AA52" s="326"/>
      <c r="AB52" s="326"/>
      <c r="AC52" s="326"/>
      <c r="AD52" s="334"/>
      <c r="AE52" s="97"/>
      <c r="AF52" s="334"/>
    </row>
    <row r="53" spans="1:32" x14ac:dyDescent="0.35">
      <c r="A53" s="336"/>
      <c r="B53" s="371"/>
      <c r="C53" s="372"/>
      <c r="D53" s="372"/>
      <c r="E53" s="373"/>
      <c r="F53" s="379"/>
      <c r="G53" s="380"/>
      <c r="H53" s="323"/>
      <c r="I53" s="324"/>
      <c r="J53" s="324"/>
      <c r="K53" s="324"/>
      <c r="L53" s="324"/>
      <c r="M53" s="324"/>
      <c r="N53" s="324"/>
      <c r="O53" s="324"/>
      <c r="P53" s="324"/>
      <c r="Q53" s="325"/>
      <c r="R53" s="323"/>
      <c r="S53" s="324"/>
      <c r="T53" s="325"/>
      <c r="U53" s="125"/>
      <c r="V53" s="126"/>
      <c r="W53" s="124"/>
      <c r="X53" s="326"/>
      <c r="Y53" s="326"/>
      <c r="Z53" s="326"/>
      <c r="AA53" s="326"/>
      <c r="AB53" s="326"/>
      <c r="AC53" s="326"/>
      <c r="AD53" s="334"/>
      <c r="AE53" s="97"/>
      <c r="AF53" s="334"/>
    </row>
    <row r="54" spans="1:32" x14ac:dyDescent="0.35">
      <c r="A54" s="337"/>
      <c r="B54" s="374"/>
      <c r="C54" s="375"/>
      <c r="D54" s="375"/>
      <c r="E54" s="376"/>
      <c r="F54" s="381"/>
      <c r="G54" s="382"/>
      <c r="H54" s="323"/>
      <c r="I54" s="324"/>
      <c r="J54" s="324"/>
      <c r="K54" s="324"/>
      <c r="L54" s="324"/>
      <c r="M54" s="324"/>
      <c r="N54" s="324"/>
      <c r="O54" s="324"/>
      <c r="P54" s="324"/>
      <c r="Q54" s="325"/>
      <c r="R54" s="323"/>
      <c r="S54" s="324"/>
      <c r="T54" s="325"/>
      <c r="U54" s="125"/>
      <c r="V54" s="126"/>
      <c r="W54" s="124"/>
      <c r="X54" s="326"/>
      <c r="Y54" s="326"/>
      <c r="Z54" s="326"/>
      <c r="AA54" s="326"/>
      <c r="AB54" s="326"/>
      <c r="AC54" s="326"/>
      <c r="AD54" s="334"/>
      <c r="AE54" s="97"/>
      <c r="AF54" s="334"/>
    </row>
    <row r="55" spans="1:32" x14ac:dyDescent="0.35">
      <c r="A55" s="335">
        <v>6</v>
      </c>
      <c r="B55" s="338">
        <v>45958</v>
      </c>
      <c r="C55" s="339"/>
      <c r="D55" s="339"/>
      <c r="E55" s="340"/>
      <c r="F55" s="347" t="s">
        <v>73</v>
      </c>
      <c r="G55" s="348"/>
      <c r="H55" s="387" t="s">
        <v>192</v>
      </c>
      <c r="I55" s="388"/>
      <c r="J55" s="388"/>
      <c r="K55" s="388"/>
      <c r="L55" s="388"/>
      <c r="M55" s="388"/>
      <c r="N55" s="388"/>
      <c r="O55" s="388"/>
      <c r="P55" s="388"/>
      <c r="Q55" s="389"/>
      <c r="R55" s="387" t="s">
        <v>171</v>
      </c>
      <c r="S55" s="388"/>
      <c r="T55" s="389"/>
      <c r="U55" s="127"/>
      <c r="V55" s="152" t="s">
        <v>187</v>
      </c>
      <c r="W55" s="103"/>
      <c r="X55" s="391" t="s">
        <v>191</v>
      </c>
      <c r="Y55" s="364"/>
      <c r="Z55" s="364"/>
      <c r="AA55" s="364"/>
      <c r="AB55" s="364"/>
      <c r="AC55" s="364"/>
      <c r="AD55" s="334"/>
      <c r="AE55" s="97"/>
      <c r="AF55" s="334"/>
    </row>
    <row r="56" spans="1:32" x14ac:dyDescent="0.35">
      <c r="A56" s="336"/>
      <c r="B56" s="341"/>
      <c r="C56" s="342"/>
      <c r="D56" s="342"/>
      <c r="E56" s="343"/>
      <c r="F56" s="349"/>
      <c r="G56" s="350"/>
      <c r="H56" s="387" t="s">
        <v>193</v>
      </c>
      <c r="I56" s="388"/>
      <c r="J56" s="388"/>
      <c r="K56" s="388"/>
      <c r="L56" s="388"/>
      <c r="M56" s="388"/>
      <c r="N56" s="388"/>
      <c r="O56" s="388"/>
      <c r="P56" s="388"/>
      <c r="Q56" s="389"/>
      <c r="R56" s="387" t="s">
        <v>173</v>
      </c>
      <c r="S56" s="388"/>
      <c r="T56" s="389"/>
      <c r="U56" s="127"/>
      <c r="V56" s="152"/>
      <c r="W56" s="103"/>
      <c r="X56" s="390"/>
      <c r="Y56" s="390"/>
      <c r="Z56" s="390"/>
      <c r="AA56" s="390"/>
      <c r="AB56" s="390"/>
      <c r="AC56" s="390"/>
      <c r="AD56" s="334"/>
      <c r="AE56" s="97"/>
      <c r="AF56" s="334"/>
    </row>
    <row r="57" spans="1:32" x14ac:dyDescent="0.35">
      <c r="A57" s="336"/>
      <c r="B57" s="341"/>
      <c r="C57" s="342"/>
      <c r="D57" s="342"/>
      <c r="E57" s="343"/>
      <c r="F57" s="349"/>
      <c r="G57" s="350"/>
      <c r="H57" s="387" t="s">
        <v>194</v>
      </c>
      <c r="I57" s="388"/>
      <c r="J57" s="388"/>
      <c r="K57" s="388"/>
      <c r="L57" s="388"/>
      <c r="M57" s="388"/>
      <c r="N57" s="388"/>
      <c r="O57" s="388"/>
      <c r="P57" s="388"/>
      <c r="Q57" s="389"/>
      <c r="R57" s="387" t="s">
        <v>186</v>
      </c>
      <c r="S57" s="388"/>
      <c r="T57" s="389"/>
      <c r="U57" s="127"/>
      <c r="V57" s="152"/>
      <c r="W57" s="103"/>
      <c r="X57" s="391"/>
      <c r="Y57" s="390"/>
      <c r="Z57" s="390"/>
      <c r="AA57" s="390"/>
      <c r="AB57" s="390"/>
      <c r="AC57" s="390"/>
      <c r="AD57" s="334"/>
      <c r="AE57" s="97"/>
      <c r="AF57" s="334"/>
    </row>
    <row r="58" spans="1:32" x14ac:dyDescent="0.35">
      <c r="A58" s="336"/>
      <c r="B58" s="341"/>
      <c r="C58" s="342"/>
      <c r="D58" s="342"/>
      <c r="E58" s="343"/>
      <c r="F58" s="349"/>
      <c r="G58" s="350"/>
      <c r="H58" s="387" t="s">
        <v>195</v>
      </c>
      <c r="I58" s="388"/>
      <c r="J58" s="388"/>
      <c r="K58" s="388"/>
      <c r="L58" s="388"/>
      <c r="M58" s="388"/>
      <c r="N58" s="388"/>
      <c r="O58" s="388"/>
      <c r="P58" s="388"/>
      <c r="Q58" s="389"/>
      <c r="R58" s="392"/>
      <c r="S58" s="388"/>
      <c r="T58" s="389"/>
      <c r="U58" s="127"/>
      <c r="V58" s="128"/>
      <c r="W58" s="103"/>
      <c r="X58" s="363"/>
      <c r="Y58" s="364"/>
      <c r="Z58" s="364"/>
      <c r="AA58" s="364"/>
      <c r="AB58" s="364"/>
      <c r="AC58" s="364"/>
      <c r="AD58" s="334"/>
      <c r="AE58" s="97"/>
      <c r="AF58" s="334"/>
    </row>
    <row r="59" spans="1:32" x14ac:dyDescent="0.35">
      <c r="A59" s="336"/>
      <c r="B59" s="394"/>
      <c r="C59" s="342"/>
      <c r="D59" s="342"/>
      <c r="E59" s="395"/>
      <c r="F59" s="385"/>
      <c r="G59" s="396"/>
      <c r="H59" s="387" t="s">
        <v>196</v>
      </c>
      <c r="I59" s="388"/>
      <c r="J59" s="388"/>
      <c r="K59" s="388"/>
      <c r="L59" s="388"/>
      <c r="M59" s="388"/>
      <c r="N59" s="388"/>
      <c r="O59" s="388"/>
      <c r="P59" s="388"/>
      <c r="Q59" s="389"/>
      <c r="R59" s="221"/>
      <c r="S59" s="222"/>
      <c r="T59" s="223"/>
      <c r="U59" s="224"/>
      <c r="V59" s="225"/>
      <c r="W59" s="226"/>
      <c r="X59" s="227"/>
      <c r="Y59" s="228"/>
      <c r="Z59" s="228"/>
      <c r="AA59" s="228"/>
      <c r="AB59" s="228"/>
      <c r="AC59" s="228"/>
      <c r="AD59" s="334"/>
      <c r="AE59" s="97"/>
      <c r="AF59" s="334"/>
    </row>
    <row r="60" spans="1:32" x14ac:dyDescent="0.35">
      <c r="A60" s="336"/>
      <c r="B60" s="394"/>
      <c r="C60" s="342"/>
      <c r="D60" s="342"/>
      <c r="E60" s="395"/>
      <c r="F60" s="385"/>
      <c r="G60" s="396"/>
      <c r="H60" s="387" t="s">
        <v>197</v>
      </c>
      <c r="I60" s="388"/>
      <c r="J60" s="388"/>
      <c r="K60" s="388"/>
      <c r="L60" s="388"/>
      <c r="M60" s="388"/>
      <c r="N60" s="388"/>
      <c r="O60" s="388"/>
      <c r="P60" s="388"/>
      <c r="Q60" s="389"/>
      <c r="R60" s="221"/>
      <c r="S60" s="222"/>
      <c r="T60" s="223"/>
      <c r="U60" s="224"/>
      <c r="V60" s="225"/>
      <c r="W60" s="226"/>
      <c r="X60" s="227"/>
      <c r="Y60" s="228"/>
      <c r="Z60" s="228"/>
      <c r="AA60" s="228"/>
      <c r="AB60" s="228"/>
      <c r="AC60" s="228"/>
      <c r="AD60" s="334"/>
      <c r="AE60" s="97"/>
      <c r="AF60" s="334"/>
    </row>
    <row r="61" spans="1:32" x14ac:dyDescent="0.35">
      <c r="A61" s="336"/>
      <c r="B61" s="394"/>
      <c r="C61" s="342"/>
      <c r="D61" s="342"/>
      <c r="E61" s="395"/>
      <c r="F61" s="385"/>
      <c r="G61" s="396"/>
      <c r="H61" s="387" t="s">
        <v>198</v>
      </c>
      <c r="I61" s="388"/>
      <c r="J61" s="388"/>
      <c r="K61" s="388"/>
      <c r="L61" s="388"/>
      <c r="M61" s="388"/>
      <c r="N61" s="388"/>
      <c r="O61" s="388"/>
      <c r="P61" s="388"/>
      <c r="Q61" s="389"/>
      <c r="R61" s="221"/>
      <c r="S61" s="222"/>
      <c r="T61" s="223"/>
      <c r="U61" s="224"/>
      <c r="V61" s="225"/>
      <c r="W61" s="226"/>
      <c r="X61" s="227"/>
      <c r="Y61" s="228"/>
      <c r="Z61" s="228"/>
      <c r="AA61" s="228"/>
      <c r="AB61" s="228"/>
      <c r="AC61" s="228"/>
      <c r="AD61" s="334"/>
      <c r="AE61" s="97"/>
      <c r="AF61" s="334"/>
    </row>
    <row r="62" spans="1:32" x14ac:dyDescent="0.35">
      <c r="A62" s="336"/>
      <c r="B62" s="341"/>
      <c r="C62" s="342"/>
      <c r="D62" s="342"/>
      <c r="E62" s="343"/>
      <c r="F62" s="349"/>
      <c r="G62" s="350"/>
      <c r="H62" s="387" t="s">
        <v>199</v>
      </c>
      <c r="I62" s="388"/>
      <c r="J62" s="388"/>
      <c r="K62" s="388"/>
      <c r="L62" s="388"/>
      <c r="M62" s="388"/>
      <c r="N62" s="388"/>
      <c r="O62" s="388"/>
      <c r="P62" s="388"/>
      <c r="Q62" s="389"/>
      <c r="R62" s="392"/>
      <c r="S62" s="388"/>
      <c r="T62" s="389"/>
      <c r="U62" s="127"/>
      <c r="V62" s="128"/>
      <c r="W62" s="80"/>
      <c r="X62" s="327"/>
      <c r="Y62" s="327"/>
      <c r="Z62" s="327"/>
      <c r="AA62" s="327"/>
      <c r="AB62" s="327"/>
      <c r="AC62" s="327"/>
      <c r="AD62" s="334"/>
      <c r="AE62" s="97"/>
      <c r="AF62" s="334"/>
    </row>
    <row r="63" spans="1:32" x14ac:dyDescent="0.35">
      <c r="A63" s="336"/>
      <c r="B63" s="341"/>
      <c r="C63" s="342"/>
      <c r="D63" s="342"/>
      <c r="E63" s="343"/>
      <c r="F63" s="349"/>
      <c r="G63" s="350"/>
      <c r="H63" s="387" t="s">
        <v>200</v>
      </c>
      <c r="I63" s="388"/>
      <c r="J63" s="388"/>
      <c r="K63" s="388"/>
      <c r="L63" s="388"/>
      <c r="M63" s="388"/>
      <c r="N63" s="388"/>
      <c r="O63" s="388"/>
      <c r="P63" s="388"/>
      <c r="Q63" s="389"/>
      <c r="R63" s="392"/>
      <c r="S63" s="388"/>
      <c r="T63" s="389"/>
      <c r="U63" s="127"/>
      <c r="V63" s="128"/>
      <c r="W63" s="80"/>
      <c r="X63" s="327"/>
      <c r="Y63" s="327"/>
      <c r="Z63" s="327"/>
      <c r="AA63" s="327"/>
      <c r="AB63" s="327"/>
      <c r="AC63" s="327"/>
      <c r="AD63" s="334"/>
      <c r="AE63" s="97"/>
      <c r="AF63" s="334"/>
    </row>
    <row r="64" spans="1:32" x14ac:dyDescent="0.35">
      <c r="A64" s="337"/>
      <c r="B64" s="344"/>
      <c r="C64" s="345"/>
      <c r="D64" s="345"/>
      <c r="E64" s="346"/>
      <c r="F64" s="351"/>
      <c r="G64" s="352"/>
      <c r="H64" s="387" t="s">
        <v>201</v>
      </c>
      <c r="I64" s="388"/>
      <c r="J64" s="388"/>
      <c r="K64" s="388"/>
      <c r="L64" s="388"/>
      <c r="M64" s="388"/>
      <c r="N64" s="388"/>
      <c r="O64" s="388"/>
      <c r="P64" s="388"/>
      <c r="Q64" s="389"/>
      <c r="R64" s="392"/>
      <c r="S64" s="388"/>
      <c r="T64" s="389"/>
      <c r="U64" s="127"/>
      <c r="V64" s="128"/>
      <c r="W64" s="80"/>
      <c r="X64" s="327"/>
      <c r="Y64" s="327"/>
      <c r="Z64" s="327"/>
      <c r="AA64" s="327"/>
      <c r="AB64" s="327"/>
      <c r="AC64" s="327"/>
      <c r="AD64" s="334"/>
      <c r="AE64" s="97"/>
      <c r="AF64" s="334"/>
    </row>
    <row r="65" spans="1:32" x14ac:dyDescent="0.35">
      <c r="A65" s="335">
        <v>7</v>
      </c>
      <c r="B65" s="338">
        <v>45959</v>
      </c>
      <c r="C65" s="339"/>
      <c r="D65" s="339"/>
      <c r="E65" s="340"/>
      <c r="F65" s="347" t="s">
        <v>73</v>
      </c>
      <c r="G65" s="348"/>
      <c r="H65" s="353" t="s">
        <v>202</v>
      </c>
      <c r="I65" s="354"/>
      <c r="J65" s="354"/>
      <c r="K65" s="354"/>
      <c r="L65" s="354"/>
      <c r="M65" s="354"/>
      <c r="N65" s="354"/>
      <c r="O65" s="354"/>
      <c r="P65" s="354"/>
      <c r="Q65" s="355"/>
      <c r="R65" s="387" t="s">
        <v>171</v>
      </c>
      <c r="S65" s="388"/>
      <c r="T65" s="389"/>
      <c r="U65" s="104"/>
      <c r="V65" s="106" t="s">
        <v>74</v>
      </c>
      <c r="W65" s="80"/>
      <c r="X65" s="363" t="s">
        <v>209</v>
      </c>
      <c r="Y65" s="364"/>
      <c r="Z65" s="364"/>
      <c r="AA65" s="364"/>
      <c r="AB65" s="364"/>
      <c r="AC65" s="364"/>
      <c r="AD65" s="334"/>
      <c r="AE65" s="97"/>
      <c r="AF65" s="334"/>
    </row>
    <row r="66" spans="1:32" x14ac:dyDescent="0.35">
      <c r="A66" s="336"/>
      <c r="B66" s="341"/>
      <c r="C66" s="342"/>
      <c r="D66" s="342"/>
      <c r="E66" s="343"/>
      <c r="F66" s="349"/>
      <c r="G66" s="350"/>
      <c r="H66" s="353" t="s">
        <v>203</v>
      </c>
      <c r="I66" s="354"/>
      <c r="J66" s="354"/>
      <c r="K66" s="354"/>
      <c r="L66" s="354"/>
      <c r="M66" s="354"/>
      <c r="N66" s="354"/>
      <c r="O66" s="354"/>
      <c r="P66" s="354"/>
      <c r="Q66" s="355"/>
      <c r="R66" s="387" t="s">
        <v>186</v>
      </c>
      <c r="S66" s="388"/>
      <c r="T66" s="389"/>
      <c r="U66" s="104"/>
      <c r="V66" s="106"/>
      <c r="W66" s="80"/>
      <c r="X66" s="327"/>
      <c r="Y66" s="327"/>
      <c r="Z66" s="327"/>
      <c r="AA66" s="327"/>
      <c r="AB66" s="327"/>
      <c r="AC66" s="327"/>
      <c r="AD66" s="334"/>
      <c r="AE66" s="97"/>
      <c r="AF66" s="334"/>
    </row>
    <row r="67" spans="1:32" x14ac:dyDescent="0.35">
      <c r="A67" s="336"/>
      <c r="B67" s="341"/>
      <c r="C67" s="342"/>
      <c r="D67" s="342"/>
      <c r="E67" s="343"/>
      <c r="F67" s="349"/>
      <c r="G67" s="350"/>
      <c r="H67" s="353" t="s">
        <v>204</v>
      </c>
      <c r="I67" s="354"/>
      <c r="J67" s="354"/>
      <c r="K67" s="354"/>
      <c r="L67" s="354"/>
      <c r="M67" s="354"/>
      <c r="N67" s="354"/>
      <c r="O67" s="354"/>
      <c r="P67" s="354"/>
      <c r="Q67" s="355"/>
      <c r="R67" s="387" t="s">
        <v>173</v>
      </c>
      <c r="S67" s="388"/>
      <c r="T67" s="389"/>
      <c r="U67" s="104"/>
      <c r="V67" s="106"/>
      <c r="W67" s="80"/>
      <c r="X67" s="327"/>
      <c r="Y67" s="327"/>
      <c r="Z67" s="327"/>
      <c r="AA67" s="327"/>
      <c r="AB67" s="327"/>
      <c r="AC67" s="327"/>
      <c r="AD67" s="334"/>
      <c r="AE67" s="97"/>
      <c r="AF67" s="334"/>
    </row>
    <row r="68" spans="1:32" x14ac:dyDescent="0.35">
      <c r="A68" s="336"/>
      <c r="B68" s="341"/>
      <c r="C68" s="342"/>
      <c r="D68" s="342"/>
      <c r="E68" s="343"/>
      <c r="F68" s="349"/>
      <c r="G68" s="350"/>
      <c r="H68" s="328" t="s">
        <v>207</v>
      </c>
      <c r="I68" s="329"/>
      <c r="J68" s="329"/>
      <c r="K68" s="329"/>
      <c r="L68" s="329"/>
      <c r="M68" s="329"/>
      <c r="N68" s="329"/>
      <c r="O68" s="329"/>
      <c r="P68" s="329"/>
      <c r="Q68" s="330"/>
      <c r="R68" s="387" t="s">
        <v>208</v>
      </c>
      <c r="S68" s="388"/>
      <c r="T68" s="389"/>
      <c r="U68" s="81"/>
      <c r="V68" s="82"/>
      <c r="W68" s="80"/>
      <c r="X68" s="327"/>
      <c r="Y68" s="327"/>
      <c r="Z68" s="327"/>
      <c r="AA68" s="327"/>
      <c r="AB68" s="327"/>
      <c r="AC68" s="327"/>
      <c r="AD68" s="334"/>
      <c r="AE68" s="97"/>
      <c r="AF68" s="334"/>
    </row>
    <row r="69" spans="1:32" x14ac:dyDescent="0.35">
      <c r="A69" s="336"/>
      <c r="B69" s="341"/>
      <c r="C69" s="342"/>
      <c r="D69" s="342"/>
      <c r="E69" s="343"/>
      <c r="F69" s="349"/>
      <c r="G69" s="350"/>
      <c r="H69" s="328" t="s">
        <v>205</v>
      </c>
      <c r="I69" s="329"/>
      <c r="J69" s="329"/>
      <c r="K69" s="329"/>
      <c r="L69" s="329"/>
      <c r="M69" s="329"/>
      <c r="N69" s="329"/>
      <c r="O69" s="329"/>
      <c r="P69" s="329"/>
      <c r="Q69" s="330"/>
      <c r="R69" s="328"/>
      <c r="S69" s="329"/>
      <c r="T69" s="330"/>
      <c r="U69" s="81"/>
      <c r="V69" s="82"/>
      <c r="W69" s="80"/>
      <c r="X69" s="327"/>
      <c r="Y69" s="327"/>
      <c r="Z69" s="327"/>
      <c r="AA69" s="327"/>
      <c r="AB69" s="327"/>
      <c r="AC69" s="327"/>
      <c r="AD69" s="334"/>
      <c r="AE69" s="97"/>
      <c r="AF69" s="334"/>
    </row>
    <row r="70" spans="1:32" x14ac:dyDescent="0.35">
      <c r="A70" s="336"/>
      <c r="B70" s="341"/>
      <c r="C70" s="342"/>
      <c r="D70" s="342"/>
      <c r="E70" s="343"/>
      <c r="F70" s="349"/>
      <c r="G70" s="350"/>
      <c r="H70" s="328" t="s">
        <v>206</v>
      </c>
      <c r="I70" s="329"/>
      <c r="J70" s="329"/>
      <c r="K70" s="329"/>
      <c r="L70" s="329"/>
      <c r="M70" s="329"/>
      <c r="N70" s="329"/>
      <c r="O70" s="329"/>
      <c r="P70" s="329"/>
      <c r="Q70" s="330"/>
      <c r="R70" s="328"/>
      <c r="S70" s="329"/>
      <c r="T70" s="330"/>
      <c r="U70" s="81"/>
      <c r="V70" s="82"/>
      <c r="W70" s="80"/>
      <c r="X70" s="327"/>
      <c r="Y70" s="327"/>
      <c r="Z70" s="327"/>
      <c r="AA70" s="327"/>
      <c r="AB70" s="327"/>
      <c r="AC70" s="327"/>
      <c r="AD70" s="334"/>
      <c r="AE70" s="97"/>
      <c r="AF70" s="334"/>
    </row>
    <row r="71" spans="1:32" x14ac:dyDescent="0.35">
      <c r="A71" s="337"/>
      <c r="B71" s="344"/>
      <c r="C71" s="345"/>
      <c r="D71" s="345"/>
      <c r="E71" s="346"/>
      <c r="F71" s="351"/>
      <c r="G71" s="352"/>
      <c r="H71" s="328"/>
      <c r="I71" s="329"/>
      <c r="J71" s="329"/>
      <c r="K71" s="329"/>
      <c r="L71" s="329"/>
      <c r="M71" s="329"/>
      <c r="N71" s="329"/>
      <c r="O71" s="329"/>
      <c r="P71" s="329"/>
      <c r="Q71" s="330"/>
      <c r="R71" s="328"/>
      <c r="S71" s="329"/>
      <c r="T71" s="330"/>
      <c r="U71" s="81"/>
      <c r="V71" s="82"/>
      <c r="W71" s="80"/>
      <c r="X71" s="327"/>
      <c r="Y71" s="327"/>
      <c r="Z71" s="327"/>
      <c r="AA71" s="327"/>
      <c r="AB71" s="327"/>
      <c r="AC71" s="327"/>
      <c r="AD71" s="334"/>
      <c r="AE71" s="97"/>
      <c r="AF71" s="334"/>
    </row>
    <row r="72" spans="1:32" x14ac:dyDescent="0.35">
      <c r="A72" s="335">
        <v>8</v>
      </c>
      <c r="B72" s="368">
        <v>45960</v>
      </c>
      <c r="C72" s="369"/>
      <c r="D72" s="369"/>
      <c r="E72" s="370"/>
      <c r="F72" s="377" t="s">
        <v>73</v>
      </c>
      <c r="G72" s="378"/>
      <c r="H72" s="362" t="s">
        <v>210</v>
      </c>
      <c r="I72" s="324"/>
      <c r="J72" s="324"/>
      <c r="K72" s="324"/>
      <c r="L72" s="324"/>
      <c r="M72" s="324"/>
      <c r="N72" s="324"/>
      <c r="O72" s="324"/>
      <c r="P72" s="324"/>
      <c r="Q72" s="325"/>
      <c r="R72" s="362" t="s">
        <v>172</v>
      </c>
      <c r="S72" s="324"/>
      <c r="T72" s="325"/>
      <c r="U72" s="125"/>
      <c r="V72" s="150" t="s">
        <v>187</v>
      </c>
      <c r="W72" s="80"/>
      <c r="X72" s="363" t="s">
        <v>213</v>
      </c>
      <c r="Y72" s="364"/>
      <c r="Z72" s="364"/>
      <c r="AA72" s="364"/>
      <c r="AB72" s="364"/>
      <c r="AC72" s="364"/>
      <c r="AD72" s="334"/>
      <c r="AE72" s="97"/>
      <c r="AF72" s="334"/>
    </row>
    <row r="73" spans="1:32" x14ac:dyDescent="0.35">
      <c r="A73" s="336"/>
      <c r="B73" s="371"/>
      <c r="C73" s="372"/>
      <c r="D73" s="372"/>
      <c r="E73" s="373"/>
      <c r="F73" s="379"/>
      <c r="G73" s="380"/>
      <c r="H73" s="362" t="s">
        <v>211</v>
      </c>
      <c r="I73" s="324"/>
      <c r="J73" s="324"/>
      <c r="K73" s="324"/>
      <c r="L73" s="324"/>
      <c r="M73" s="324"/>
      <c r="N73" s="324"/>
      <c r="O73" s="324"/>
      <c r="P73" s="324"/>
      <c r="Q73" s="325"/>
      <c r="R73" s="362" t="s">
        <v>212</v>
      </c>
      <c r="S73" s="324"/>
      <c r="T73" s="325"/>
      <c r="U73" s="125"/>
      <c r="V73" s="126"/>
      <c r="W73" s="80"/>
      <c r="X73" s="327"/>
      <c r="Y73" s="327"/>
      <c r="Z73" s="327"/>
      <c r="AA73" s="327"/>
      <c r="AB73" s="327"/>
      <c r="AC73" s="327"/>
      <c r="AD73" s="334"/>
      <c r="AE73" s="97"/>
      <c r="AF73" s="334"/>
    </row>
    <row r="74" spans="1:32" x14ac:dyDescent="0.35">
      <c r="A74" s="336"/>
      <c r="B74" s="371"/>
      <c r="C74" s="372"/>
      <c r="D74" s="372"/>
      <c r="E74" s="373"/>
      <c r="F74" s="379"/>
      <c r="G74" s="380"/>
      <c r="H74" s="323"/>
      <c r="I74" s="324"/>
      <c r="J74" s="324"/>
      <c r="K74" s="324"/>
      <c r="L74" s="324"/>
      <c r="M74" s="324"/>
      <c r="N74" s="324"/>
      <c r="O74" s="324"/>
      <c r="P74" s="324"/>
      <c r="Q74" s="325"/>
      <c r="R74" s="323"/>
      <c r="S74" s="324"/>
      <c r="T74" s="325"/>
      <c r="U74" s="125"/>
      <c r="V74" s="126"/>
      <c r="W74" s="80"/>
      <c r="X74" s="327"/>
      <c r="Y74" s="327"/>
      <c r="Z74" s="327"/>
      <c r="AA74" s="327"/>
      <c r="AB74" s="327"/>
      <c r="AC74" s="327"/>
      <c r="AD74" s="334"/>
      <c r="AE74" s="97"/>
      <c r="AF74" s="334"/>
    </row>
    <row r="75" spans="1:32" x14ac:dyDescent="0.35">
      <c r="A75" s="336"/>
      <c r="B75" s="371"/>
      <c r="C75" s="372"/>
      <c r="D75" s="372"/>
      <c r="E75" s="373"/>
      <c r="F75" s="379"/>
      <c r="G75" s="380"/>
      <c r="H75" s="323"/>
      <c r="I75" s="324"/>
      <c r="J75" s="324"/>
      <c r="K75" s="324"/>
      <c r="L75" s="324"/>
      <c r="M75" s="324"/>
      <c r="N75" s="324"/>
      <c r="O75" s="324"/>
      <c r="P75" s="324"/>
      <c r="Q75" s="325"/>
      <c r="R75" s="323"/>
      <c r="S75" s="324"/>
      <c r="T75" s="325"/>
      <c r="U75" s="125"/>
      <c r="V75" s="126"/>
      <c r="W75" s="80"/>
      <c r="X75" s="327"/>
      <c r="Y75" s="327"/>
      <c r="Z75" s="327"/>
      <c r="AA75" s="327"/>
      <c r="AB75" s="327"/>
      <c r="AC75" s="327"/>
      <c r="AD75" s="334"/>
      <c r="AE75" s="97"/>
      <c r="AF75" s="334"/>
    </row>
    <row r="76" spans="1:32" x14ac:dyDescent="0.35">
      <c r="A76" s="336"/>
      <c r="B76" s="371"/>
      <c r="C76" s="372"/>
      <c r="D76" s="372"/>
      <c r="E76" s="373"/>
      <c r="F76" s="379"/>
      <c r="G76" s="380"/>
      <c r="H76" s="323"/>
      <c r="I76" s="324"/>
      <c r="J76" s="324"/>
      <c r="K76" s="324"/>
      <c r="L76" s="324"/>
      <c r="M76" s="324"/>
      <c r="N76" s="324"/>
      <c r="O76" s="324"/>
      <c r="P76" s="324"/>
      <c r="Q76" s="325"/>
      <c r="R76" s="323"/>
      <c r="S76" s="324"/>
      <c r="T76" s="325"/>
      <c r="U76" s="125"/>
      <c r="V76" s="126"/>
      <c r="W76" s="80"/>
      <c r="X76" s="327"/>
      <c r="Y76" s="327"/>
      <c r="Z76" s="327"/>
      <c r="AA76" s="327"/>
      <c r="AB76" s="327"/>
      <c r="AC76" s="327"/>
      <c r="AD76" s="334"/>
      <c r="AE76" s="97"/>
      <c r="AF76" s="334"/>
    </row>
    <row r="77" spans="1:32" x14ac:dyDescent="0.35">
      <c r="A77" s="336"/>
      <c r="B77" s="371"/>
      <c r="C77" s="372"/>
      <c r="D77" s="372"/>
      <c r="E77" s="373"/>
      <c r="F77" s="379"/>
      <c r="G77" s="380"/>
      <c r="H77" s="323"/>
      <c r="I77" s="324"/>
      <c r="J77" s="324"/>
      <c r="K77" s="324"/>
      <c r="L77" s="324"/>
      <c r="M77" s="324"/>
      <c r="N77" s="324"/>
      <c r="O77" s="324"/>
      <c r="P77" s="324"/>
      <c r="Q77" s="325"/>
      <c r="R77" s="323"/>
      <c r="S77" s="324"/>
      <c r="T77" s="325"/>
      <c r="U77" s="125"/>
      <c r="V77" s="126"/>
      <c r="W77" s="80"/>
      <c r="X77" s="365"/>
      <c r="Y77" s="366"/>
      <c r="Z77" s="366"/>
      <c r="AA77" s="366"/>
      <c r="AB77" s="366"/>
      <c r="AC77" s="367"/>
      <c r="AD77" s="334"/>
      <c r="AE77" s="97"/>
      <c r="AF77" s="334"/>
    </row>
    <row r="78" spans="1:32" x14ac:dyDescent="0.35">
      <c r="A78" s="337"/>
      <c r="B78" s="374"/>
      <c r="C78" s="375"/>
      <c r="D78" s="375"/>
      <c r="E78" s="376"/>
      <c r="F78" s="381"/>
      <c r="G78" s="382"/>
      <c r="H78" s="323"/>
      <c r="I78" s="324"/>
      <c r="J78" s="324"/>
      <c r="K78" s="324"/>
      <c r="L78" s="324"/>
      <c r="M78" s="324"/>
      <c r="N78" s="324"/>
      <c r="O78" s="324"/>
      <c r="P78" s="324"/>
      <c r="Q78" s="325"/>
      <c r="R78" s="323"/>
      <c r="S78" s="324"/>
      <c r="T78" s="325"/>
      <c r="U78" s="125"/>
      <c r="V78" s="126"/>
      <c r="W78" s="80"/>
      <c r="X78" s="327"/>
      <c r="Y78" s="327"/>
      <c r="Z78" s="327"/>
      <c r="AA78" s="327"/>
      <c r="AB78" s="327"/>
      <c r="AC78" s="327"/>
      <c r="AD78" s="334"/>
      <c r="AE78" s="97"/>
      <c r="AF78" s="334"/>
    </row>
    <row r="79" spans="1:32" x14ac:dyDescent="0.35">
      <c r="A79" s="335">
        <v>9</v>
      </c>
      <c r="B79" s="338">
        <v>45961</v>
      </c>
      <c r="C79" s="339"/>
      <c r="D79" s="339"/>
      <c r="E79" s="340"/>
      <c r="F79" s="383" t="s">
        <v>73</v>
      </c>
      <c r="G79" s="384"/>
      <c r="H79" s="328" t="s">
        <v>301</v>
      </c>
      <c r="I79" s="329"/>
      <c r="J79" s="329"/>
      <c r="K79" s="329"/>
      <c r="L79" s="329"/>
      <c r="M79" s="329"/>
      <c r="N79" s="329"/>
      <c r="O79" s="329"/>
      <c r="P79" s="329"/>
      <c r="Q79" s="330"/>
      <c r="R79" s="362" t="s">
        <v>302</v>
      </c>
      <c r="S79" s="324"/>
      <c r="T79" s="325"/>
      <c r="U79" s="81"/>
      <c r="V79" s="82" t="s">
        <v>74</v>
      </c>
      <c r="W79" s="80"/>
      <c r="X79" s="327" t="s">
        <v>306</v>
      </c>
      <c r="Y79" s="327"/>
      <c r="Z79" s="327"/>
      <c r="AA79" s="327"/>
      <c r="AB79" s="327"/>
      <c r="AC79" s="327"/>
      <c r="AD79" s="334"/>
      <c r="AE79" s="97"/>
      <c r="AF79" s="334"/>
    </row>
    <row r="80" spans="1:32" x14ac:dyDescent="0.35">
      <c r="A80" s="336"/>
      <c r="B80" s="341"/>
      <c r="C80" s="342"/>
      <c r="D80" s="342"/>
      <c r="E80" s="343"/>
      <c r="F80" s="385"/>
      <c r="G80" s="386"/>
      <c r="H80" s="328"/>
      <c r="I80" s="329"/>
      <c r="J80" s="329"/>
      <c r="K80" s="329"/>
      <c r="L80" s="329"/>
      <c r="M80" s="329"/>
      <c r="N80" s="329"/>
      <c r="O80" s="329"/>
      <c r="P80" s="329"/>
      <c r="Q80" s="330"/>
      <c r="R80" s="362" t="s">
        <v>172</v>
      </c>
      <c r="S80" s="324"/>
      <c r="T80" s="325"/>
      <c r="U80" s="81"/>
      <c r="V80" s="82"/>
      <c r="W80" s="80"/>
      <c r="X80" s="327"/>
      <c r="Y80" s="327"/>
      <c r="Z80" s="327"/>
      <c r="AA80" s="327"/>
      <c r="AB80" s="327"/>
      <c r="AC80" s="327"/>
      <c r="AD80" s="334"/>
      <c r="AE80" s="97"/>
      <c r="AF80" s="334"/>
    </row>
    <row r="81" spans="1:32" x14ac:dyDescent="0.35">
      <c r="A81" s="336"/>
      <c r="B81" s="341"/>
      <c r="C81" s="342"/>
      <c r="D81" s="342"/>
      <c r="E81" s="343"/>
      <c r="F81" s="385"/>
      <c r="G81" s="386"/>
      <c r="H81" s="328"/>
      <c r="I81" s="329"/>
      <c r="J81" s="329"/>
      <c r="K81" s="329"/>
      <c r="L81" s="329"/>
      <c r="M81" s="329"/>
      <c r="N81" s="329"/>
      <c r="O81" s="329"/>
      <c r="P81" s="329"/>
      <c r="Q81" s="330"/>
      <c r="R81" s="323"/>
      <c r="S81" s="324"/>
      <c r="T81" s="325"/>
      <c r="U81" s="81"/>
      <c r="V81" s="82"/>
      <c r="W81" s="80"/>
      <c r="X81" s="327"/>
      <c r="Y81" s="327"/>
      <c r="Z81" s="327"/>
      <c r="AA81" s="327"/>
      <c r="AB81" s="327"/>
      <c r="AC81" s="327"/>
      <c r="AD81" s="334"/>
      <c r="AE81" s="97"/>
      <c r="AF81" s="334"/>
    </row>
    <row r="82" spans="1:32" x14ac:dyDescent="0.35">
      <c r="A82" s="336"/>
      <c r="B82" s="341"/>
      <c r="C82" s="342"/>
      <c r="D82" s="342"/>
      <c r="E82" s="343"/>
      <c r="F82" s="385"/>
      <c r="G82" s="386"/>
      <c r="H82" s="328"/>
      <c r="I82" s="329"/>
      <c r="J82" s="329"/>
      <c r="K82" s="329"/>
      <c r="L82" s="329"/>
      <c r="M82" s="329"/>
      <c r="N82" s="329"/>
      <c r="O82" s="329"/>
      <c r="P82" s="329"/>
      <c r="Q82" s="330"/>
      <c r="R82" s="353"/>
      <c r="S82" s="354"/>
      <c r="T82" s="355"/>
      <c r="U82" s="81"/>
      <c r="V82" s="82"/>
      <c r="W82" s="80"/>
      <c r="X82" s="327"/>
      <c r="Y82" s="327"/>
      <c r="Z82" s="327"/>
      <c r="AA82" s="327"/>
      <c r="AB82" s="327"/>
      <c r="AC82" s="327"/>
      <c r="AD82" s="334"/>
      <c r="AE82" s="97"/>
      <c r="AF82" s="334"/>
    </row>
    <row r="83" spans="1:32" x14ac:dyDescent="0.35">
      <c r="A83" s="336"/>
      <c r="B83" s="341"/>
      <c r="C83" s="342"/>
      <c r="D83" s="342"/>
      <c r="E83" s="343"/>
      <c r="F83" s="385"/>
      <c r="G83" s="386"/>
      <c r="H83" s="328"/>
      <c r="I83" s="329"/>
      <c r="J83" s="329"/>
      <c r="K83" s="329"/>
      <c r="L83" s="329"/>
      <c r="M83" s="329"/>
      <c r="N83" s="329"/>
      <c r="O83" s="329"/>
      <c r="P83" s="329"/>
      <c r="Q83" s="330"/>
      <c r="R83" s="328"/>
      <c r="S83" s="329"/>
      <c r="T83" s="330"/>
      <c r="U83" s="81"/>
      <c r="V83" s="82"/>
      <c r="W83" s="80"/>
      <c r="X83" s="327"/>
      <c r="Y83" s="327"/>
      <c r="Z83" s="327"/>
      <c r="AA83" s="327"/>
      <c r="AB83" s="327"/>
      <c r="AC83" s="327"/>
      <c r="AD83" s="334"/>
      <c r="AE83" s="97"/>
      <c r="AF83" s="334"/>
    </row>
    <row r="84" spans="1:32" x14ac:dyDescent="0.35">
      <c r="A84" s="336"/>
      <c r="B84" s="341"/>
      <c r="C84" s="342"/>
      <c r="D84" s="342"/>
      <c r="E84" s="343"/>
      <c r="F84" s="385"/>
      <c r="G84" s="386"/>
      <c r="H84" s="328"/>
      <c r="I84" s="329"/>
      <c r="J84" s="329"/>
      <c r="K84" s="329"/>
      <c r="L84" s="329"/>
      <c r="M84" s="329"/>
      <c r="N84" s="329"/>
      <c r="O84" s="329"/>
      <c r="P84" s="329"/>
      <c r="Q84" s="330"/>
      <c r="R84" s="328"/>
      <c r="S84" s="329"/>
      <c r="T84" s="330"/>
      <c r="U84" s="81"/>
      <c r="V84" s="82"/>
      <c r="W84" s="80"/>
      <c r="X84" s="327"/>
      <c r="Y84" s="327"/>
      <c r="Z84" s="327"/>
      <c r="AA84" s="327"/>
      <c r="AB84" s="327"/>
      <c r="AC84" s="327"/>
      <c r="AD84" s="334"/>
      <c r="AE84" s="97"/>
      <c r="AF84" s="334"/>
    </row>
    <row r="85" spans="1:32" x14ac:dyDescent="0.35">
      <c r="A85" s="337"/>
      <c r="B85" s="344"/>
      <c r="C85" s="345"/>
      <c r="D85" s="345"/>
      <c r="E85" s="346"/>
      <c r="F85" s="494"/>
      <c r="G85" s="495"/>
      <c r="H85" s="328"/>
      <c r="I85" s="329"/>
      <c r="J85" s="329"/>
      <c r="K85" s="329"/>
      <c r="L85" s="329"/>
      <c r="M85" s="329"/>
      <c r="N85" s="329"/>
      <c r="O85" s="329"/>
      <c r="P85" s="329"/>
      <c r="Q85" s="330"/>
      <c r="R85" s="328"/>
      <c r="S85" s="329"/>
      <c r="T85" s="330"/>
      <c r="U85" s="81"/>
      <c r="V85" s="82"/>
      <c r="W85" s="80"/>
      <c r="X85" s="327"/>
      <c r="Y85" s="327"/>
      <c r="Z85" s="327"/>
      <c r="AA85" s="327"/>
      <c r="AB85" s="327"/>
      <c r="AC85" s="327"/>
      <c r="AD85" s="334"/>
      <c r="AE85" s="97"/>
      <c r="AF85" s="334"/>
    </row>
    <row r="86" spans="1:32" x14ac:dyDescent="0.35">
      <c r="A86" s="335">
        <v>10</v>
      </c>
      <c r="B86" s="338">
        <v>45962</v>
      </c>
      <c r="C86" s="339"/>
      <c r="D86" s="339"/>
      <c r="E86" s="340"/>
      <c r="F86" s="347" t="s">
        <v>73</v>
      </c>
      <c r="G86" s="348"/>
      <c r="H86" s="328" t="s">
        <v>305</v>
      </c>
      <c r="I86" s="329"/>
      <c r="J86" s="329"/>
      <c r="K86" s="329"/>
      <c r="L86" s="329"/>
      <c r="M86" s="329"/>
      <c r="N86" s="329"/>
      <c r="O86" s="329"/>
      <c r="P86" s="329"/>
      <c r="Q86" s="330"/>
      <c r="R86" s="353" t="s">
        <v>302</v>
      </c>
      <c r="S86" s="354"/>
      <c r="T86" s="355"/>
      <c r="U86" s="81"/>
      <c r="V86" s="82" t="s">
        <v>187</v>
      </c>
      <c r="W86" s="80"/>
      <c r="X86" s="327" t="s">
        <v>306</v>
      </c>
      <c r="Y86" s="327"/>
      <c r="Z86" s="327"/>
      <c r="AA86" s="327"/>
      <c r="AB86" s="327"/>
      <c r="AC86" s="327"/>
      <c r="AD86" s="334"/>
      <c r="AE86" s="97"/>
      <c r="AF86" s="334"/>
    </row>
    <row r="87" spans="1:32" x14ac:dyDescent="0.35">
      <c r="A87" s="336"/>
      <c r="B87" s="341"/>
      <c r="C87" s="342"/>
      <c r="D87" s="342"/>
      <c r="E87" s="343"/>
      <c r="F87" s="349"/>
      <c r="G87" s="350"/>
      <c r="H87" s="328"/>
      <c r="I87" s="329"/>
      <c r="J87" s="329"/>
      <c r="K87" s="329"/>
      <c r="L87" s="329"/>
      <c r="M87" s="329"/>
      <c r="N87" s="329"/>
      <c r="O87" s="329"/>
      <c r="P87" s="329"/>
      <c r="Q87" s="330"/>
      <c r="R87" s="353"/>
      <c r="S87" s="354"/>
      <c r="T87" s="355"/>
      <c r="U87" s="81"/>
      <c r="V87" s="82"/>
      <c r="W87" s="80"/>
      <c r="X87" s="327"/>
      <c r="Y87" s="327"/>
      <c r="Z87" s="327"/>
      <c r="AA87" s="327"/>
      <c r="AB87" s="327"/>
      <c r="AC87" s="327"/>
      <c r="AD87" s="334"/>
      <c r="AE87" s="97"/>
      <c r="AF87" s="334"/>
    </row>
    <row r="88" spans="1:32" x14ac:dyDescent="0.35">
      <c r="A88" s="336"/>
      <c r="B88" s="341"/>
      <c r="C88" s="342"/>
      <c r="D88" s="342"/>
      <c r="E88" s="343"/>
      <c r="F88" s="349"/>
      <c r="G88" s="350"/>
      <c r="H88" s="328"/>
      <c r="I88" s="329"/>
      <c r="J88" s="329"/>
      <c r="K88" s="329"/>
      <c r="L88" s="329"/>
      <c r="M88" s="329"/>
      <c r="N88" s="329"/>
      <c r="O88" s="329"/>
      <c r="P88" s="329"/>
      <c r="Q88" s="330"/>
      <c r="R88" s="353"/>
      <c r="S88" s="354"/>
      <c r="T88" s="355"/>
      <c r="U88" s="81"/>
      <c r="V88" s="82"/>
      <c r="W88" s="80"/>
      <c r="X88" s="327"/>
      <c r="Y88" s="327"/>
      <c r="Z88" s="327"/>
      <c r="AA88" s="327"/>
      <c r="AB88" s="327"/>
      <c r="AC88" s="327"/>
      <c r="AD88" s="334"/>
      <c r="AE88" s="97"/>
      <c r="AF88" s="334"/>
    </row>
    <row r="89" spans="1:32" x14ac:dyDescent="0.35">
      <c r="A89" s="336"/>
      <c r="B89" s="341"/>
      <c r="C89" s="342"/>
      <c r="D89" s="342"/>
      <c r="E89" s="343"/>
      <c r="F89" s="349"/>
      <c r="G89" s="350"/>
      <c r="H89" s="328"/>
      <c r="I89" s="329"/>
      <c r="J89" s="329"/>
      <c r="K89" s="329"/>
      <c r="L89" s="329"/>
      <c r="M89" s="329"/>
      <c r="N89" s="329"/>
      <c r="O89" s="329"/>
      <c r="P89" s="329"/>
      <c r="Q89" s="330"/>
      <c r="R89" s="353"/>
      <c r="S89" s="354"/>
      <c r="T89" s="355"/>
      <c r="U89" s="81"/>
      <c r="V89" s="82"/>
      <c r="W89" s="80"/>
      <c r="X89" s="327"/>
      <c r="Y89" s="327"/>
      <c r="Z89" s="327"/>
      <c r="AA89" s="327"/>
      <c r="AB89" s="327"/>
      <c r="AC89" s="327"/>
      <c r="AD89" s="334"/>
      <c r="AE89" s="97"/>
      <c r="AF89" s="334"/>
    </row>
    <row r="90" spans="1:32" x14ac:dyDescent="0.35">
      <c r="A90" s="336"/>
      <c r="B90" s="341"/>
      <c r="C90" s="342"/>
      <c r="D90" s="342"/>
      <c r="E90" s="343"/>
      <c r="F90" s="349"/>
      <c r="G90" s="350"/>
      <c r="H90" s="328"/>
      <c r="I90" s="329"/>
      <c r="J90" s="329"/>
      <c r="K90" s="329"/>
      <c r="L90" s="329"/>
      <c r="M90" s="329"/>
      <c r="N90" s="329"/>
      <c r="O90" s="329"/>
      <c r="P90" s="329"/>
      <c r="Q90" s="330"/>
      <c r="R90" s="328"/>
      <c r="S90" s="329"/>
      <c r="T90" s="330"/>
      <c r="U90" s="81"/>
      <c r="V90" s="82"/>
      <c r="W90" s="80"/>
      <c r="X90" s="327"/>
      <c r="Y90" s="327"/>
      <c r="Z90" s="327"/>
      <c r="AA90" s="327"/>
      <c r="AB90" s="327"/>
      <c r="AC90" s="327"/>
      <c r="AD90" s="334"/>
      <c r="AE90" s="97"/>
      <c r="AF90" s="334"/>
    </row>
    <row r="91" spans="1:32" x14ac:dyDescent="0.35">
      <c r="A91" s="336"/>
      <c r="B91" s="341"/>
      <c r="C91" s="342"/>
      <c r="D91" s="342"/>
      <c r="E91" s="343"/>
      <c r="F91" s="349"/>
      <c r="G91" s="350"/>
      <c r="H91" s="328"/>
      <c r="I91" s="329"/>
      <c r="J91" s="329"/>
      <c r="K91" s="329"/>
      <c r="L91" s="329"/>
      <c r="M91" s="329"/>
      <c r="N91" s="329"/>
      <c r="O91" s="329"/>
      <c r="P91" s="329"/>
      <c r="Q91" s="330"/>
      <c r="R91" s="328"/>
      <c r="S91" s="329"/>
      <c r="T91" s="330"/>
      <c r="U91" s="81"/>
      <c r="V91" s="82"/>
      <c r="W91" s="80"/>
      <c r="X91" s="327"/>
      <c r="Y91" s="327"/>
      <c r="Z91" s="327"/>
      <c r="AA91" s="327"/>
      <c r="AB91" s="327"/>
      <c r="AC91" s="327"/>
      <c r="AD91" s="334"/>
      <c r="AE91" s="97"/>
      <c r="AF91" s="334"/>
    </row>
    <row r="92" spans="1:32" x14ac:dyDescent="0.35">
      <c r="A92" s="337"/>
      <c r="B92" s="344"/>
      <c r="C92" s="345"/>
      <c r="D92" s="345"/>
      <c r="E92" s="346"/>
      <c r="F92" s="351"/>
      <c r="G92" s="352"/>
      <c r="H92" s="328"/>
      <c r="I92" s="329"/>
      <c r="J92" s="329"/>
      <c r="K92" s="329"/>
      <c r="L92" s="329"/>
      <c r="M92" s="329"/>
      <c r="N92" s="329"/>
      <c r="O92" s="329"/>
      <c r="P92" s="329"/>
      <c r="Q92" s="330"/>
      <c r="R92" s="328"/>
      <c r="S92" s="329"/>
      <c r="T92" s="330"/>
      <c r="U92" s="81"/>
      <c r="V92" s="82"/>
      <c r="W92" s="80"/>
      <c r="X92" s="327"/>
      <c r="Y92" s="327"/>
      <c r="Z92" s="327"/>
      <c r="AA92" s="327"/>
      <c r="AB92" s="327"/>
      <c r="AC92" s="327"/>
      <c r="AD92" s="334"/>
      <c r="AE92" s="97"/>
      <c r="AF92" s="334"/>
    </row>
    <row r="93" spans="1:32" x14ac:dyDescent="0.35">
      <c r="A93" s="335">
        <v>11</v>
      </c>
      <c r="B93" s="338">
        <v>45963</v>
      </c>
      <c r="C93" s="339"/>
      <c r="D93" s="339"/>
      <c r="E93" s="340"/>
      <c r="F93" s="347" t="s">
        <v>73</v>
      </c>
      <c r="G93" s="348"/>
      <c r="H93" s="328" t="s">
        <v>305</v>
      </c>
      <c r="I93" s="329"/>
      <c r="J93" s="329"/>
      <c r="K93" s="329"/>
      <c r="L93" s="329"/>
      <c r="M93" s="329"/>
      <c r="N93" s="329"/>
      <c r="O93" s="329"/>
      <c r="P93" s="329"/>
      <c r="Q93" s="330"/>
      <c r="R93" s="353" t="s">
        <v>302</v>
      </c>
      <c r="S93" s="354"/>
      <c r="T93" s="355"/>
      <c r="U93" s="81"/>
      <c r="V93" s="82" t="s">
        <v>187</v>
      </c>
      <c r="W93" s="80"/>
      <c r="X93" s="327" t="s">
        <v>306</v>
      </c>
      <c r="Y93" s="327"/>
      <c r="Z93" s="327"/>
      <c r="AA93" s="327"/>
      <c r="AB93" s="327"/>
      <c r="AC93" s="327"/>
      <c r="AD93" s="334"/>
      <c r="AE93" s="97"/>
      <c r="AF93" s="334"/>
    </row>
    <row r="94" spans="1:32" x14ac:dyDescent="0.35">
      <c r="A94" s="336"/>
      <c r="B94" s="341"/>
      <c r="C94" s="342"/>
      <c r="D94" s="342"/>
      <c r="E94" s="343"/>
      <c r="F94" s="349"/>
      <c r="G94" s="350"/>
      <c r="H94" s="328"/>
      <c r="I94" s="329"/>
      <c r="J94" s="329"/>
      <c r="K94" s="329"/>
      <c r="L94" s="329"/>
      <c r="M94" s="329"/>
      <c r="N94" s="329"/>
      <c r="O94" s="329"/>
      <c r="P94" s="329"/>
      <c r="Q94" s="330"/>
      <c r="R94" s="353"/>
      <c r="S94" s="354"/>
      <c r="T94" s="355"/>
      <c r="U94" s="81"/>
      <c r="V94" s="82"/>
      <c r="W94" s="80"/>
      <c r="X94" s="327"/>
      <c r="Y94" s="327"/>
      <c r="Z94" s="327"/>
      <c r="AA94" s="327"/>
      <c r="AB94" s="327"/>
      <c r="AC94" s="327"/>
      <c r="AD94" s="334"/>
      <c r="AE94" s="97"/>
      <c r="AF94" s="334"/>
    </row>
    <row r="95" spans="1:32" x14ac:dyDescent="0.35">
      <c r="A95" s="336"/>
      <c r="B95" s="341"/>
      <c r="C95" s="342"/>
      <c r="D95" s="342"/>
      <c r="E95" s="343"/>
      <c r="F95" s="349"/>
      <c r="G95" s="350"/>
      <c r="H95" s="328"/>
      <c r="I95" s="329"/>
      <c r="J95" s="329"/>
      <c r="K95" s="329"/>
      <c r="L95" s="329"/>
      <c r="M95" s="329"/>
      <c r="N95" s="329"/>
      <c r="O95" s="329"/>
      <c r="P95" s="329"/>
      <c r="Q95" s="330"/>
      <c r="R95" s="353"/>
      <c r="S95" s="354"/>
      <c r="T95" s="355"/>
      <c r="U95" s="81"/>
      <c r="V95" s="82"/>
      <c r="W95" s="80"/>
      <c r="X95" s="327"/>
      <c r="Y95" s="327"/>
      <c r="Z95" s="327"/>
      <c r="AA95" s="327"/>
      <c r="AB95" s="327"/>
      <c r="AC95" s="327"/>
      <c r="AD95" s="334"/>
      <c r="AE95" s="97"/>
      <c r="AF95" s="334"/>
    </row>
    <row r="96" spans="1:32" x14ac:dyDescent="0.35">
      <c r="A96" s="336"/>
      <c r="B96" s="341"/>
      <c r="C96" s="342"/>
      <c r="D96" s="342"/>
      <c r="E96" s="343"/>
      <c r="F96" s="349"/>
      <c r="G96" s="350"/>
      <c r="H96" s="328"/>
      <c r="I96" s="329"/>
      <c r="J96" s="329"/>
      <c r="K96" s="329"/>
      <c r="L96" s="329"/>
      <c r="M96" s="329"/>
      <c r="N96" s="329"/>
      <c r="O96" s="329"/>
      <c r="P96" s="329"/>
      <c r="Q96" s="330"/>
      <c r="R96" s="353"/>
      <c r="S96" s="354"/>
      <c r="T96" s="355"/>
      <c r="U96" s="81"/>
      <c r="V96" s="82"/>
      <c r="W96" s="80"/>
      <c r="X96" s="327"/>
      <c r="Y96" s="327"/>
      <c r="Z96" s="327"/>
      <c r="AA96" s="327"/>
      <c r="AB96" s="327"/>
      <c r="AC96" s="327"/>
      <c r="AD96" s="334"/>
      <c r="AE96" s="97"/>
      <c r="AF96" s="334"/>
    </row>
    <row r="97" spans="1:32" x14ac:dyDescent="0.35">
      <c r="A97" s="336"/>
      <c r="B97" s="341"/>
      <c r="C97" s="342"/>
      <c r="D97" s="342"/>
      <c r="E97" s="343"/>
      <c r="F97" s="349"/>
      <c r="G97" s="350"/>
      <c r="H97" s="328"/>
      <c r="I97" s="329"/>
      <c r="J97" s="329"/>
      <c r="K97" s="329"/>
      <c r="L97" s="329"/>
      <c r="M97" s="329"/>
      <c r="N97" s="329"/>
      <c r="O97" s="329"/>
      <c r="P97" s="329"/>
      <c r="Q97" s="330"/>
      <c r="R97" s="328"/>
      <c r="S97" s="329"/>
      <c r="T97" s="330"/>
      <c r="U97" s="81"/>
      <c r="V97" s="82"/>
      <c r="W97" s="80"/>
      <c r="X97" s="327"/>
      <c r="Y97" s="327"/>
      <c r="Z97" s="327"/>
      <c r="AA97" s="327"/>
      <c r="AB97" s="327"/>
      <c r="AC97" s="327"/>
      <c r="AD97" s="334"/>
      <c r="AE97" s="97"/>
      <c r="AF97" s="334"/>
    </row>
    <row r="98" spans="1:32" x14ac:dyDescent="0.35">
      <c r="A98" s="336"/>
      <c r="B98" s="341"/>
      <c r="C98" s="342"/>
      <c r="D98" s="342"/>
      <c r="E98" s="343"/>
      <c r="F98" s="349"/>
      <c r="G98" s="350"/>
      <c r="H98" s="328"/>
      <c r="I98" s="329"/>
      <c r="J98" s="329"/>
      <c r="K98" s="329"/>
      <c r="L98" s="329"/>
      <c r="M98" s="329"/>
      <c r="N98" s="329"/>
      <c r="O98" s="329"/>
      <c r="P98" s="329"/>
      <c r="Q98" s="330"/>
      <c r="R98" s="328"/>
      <c r="S98" s="329"/>
      <c r="T98" s="330"/>
      <c r="U98" s="81"/>
      <c r="V98" s="82"/>
      <c r="W98" s="80"/>
      <c r="X98" s="327"/>
      <c r="Y98" s="327"/>
      <c r="Z98" s="327"/>
      <c r="AA98" s="327"/>
      <c r="AB98" s="327"/>
      <c r="AC98" s="327"/>
      <c r="AD98" s="334"/>
      <c r="AE98" s="97"/>
      <c r="AF98" s="334"/>
    </row>
    <row r="99" spans="1:32" x14ac:dyDescent="0.35">
      <c r="A99" s="337"/>
      <c r="B99" s="344"/>
      <c r="C99" s="345"/>
      <c r="D99" s="345"/>
      <c r="E99" s="346"/>
      <c r="F99" s="351"/>
      <c r="G99" s="352"/>
      <c r="H99" s="328"/>
      <c r="I99" s="329"/>
      <c r="J99" s="329"/>
      <c r="K99" s="329"/>
      <c r="L99" s="329"/>
      <c r="M99" s="329"/>
      <c r="N99" s="329"/>
      <c r="O99" s="329"/>
      <c r="P99" s="329"/>
      <c r="Q99" s="330"/>
      <c r="R99" s="328"/>
      <c r="S99" s="329"/>
      <c r="T99" s="330"/>
      <c r="U99" s="81"/>
      <c r="V99" s="82"/>
      <c r="W99" s="80"/>
      <c r="X99" s="327"/>
      <c r="Y99" s="327"/>
      <c r="Z99" s="327"/>
      <c r="AA99" s="327"/>
      <c r="AB99" s="327"/>
      <c r="AC99" s="327"/>
      <c r="AD99" s="334"/>
      <c r="AE99" s="97"/>
      <c r="AF99" s="334"/>
    </row>
    <row r="100" spans="1:32" x14ac:dyDescent="0.35">
      <c r="A100" s="335">
        <v>12</v>
      </c>
      <c r="B100" s="338">
        <v>45964</v>
      </c>
      <c r="C100" s="339"/>
      <c r="D100" s="339"/>
      <c r="E100" s="340"/>
      <c r="F100" s="347" t="s">
        <v>73</v>
      </c>
      <c r="G100" s="348"/>
      <c r="H100" s="328" t="s">
        <v>305</v>
      </c>
      <c r="I100" s="329"/>
      <c r="J100" s="329"/>
      <c r="K100" s="329"/>
      <c r="L100" s="329"/>
      <c r="M100" s="329"/>
      <c r="N100" s="329"/>
      <c r="O100" s="329"/>
      <c r="P100" s="329"/>
      <c r="Q100" s="330"/>
      <c r="R100" s="353" t="s">
        <v>302</v>
      </c>
      <c r="S100" s="354"/>
      <c r="T100" s="355"/>
      <c r="U100" s="81"/>
      <c r="V100" s="82" t="s">
        <v>187</v>
      </c>
      <c r="W100" s="80"/>
      <c r="X100" s="327" t="s">
        <v>306</v>
      </c>
      <c r="Y100" s="327"/>
      <c r="Z100" s="327"/>
      <c r="AA100" s="327"/>
      <c r="AB100" s="327"/>
      <c r="AC100" s="327"/>
      <c r="AD100" s="334"/>
      <c r="AE100" s="97"/>
      <c r="AF100" s="334"/>
    </row>
    <row r="101" spans="1:32" x14ac:dyDescent="0.35">
      <c r="A101" s="336"/>
      <c r="B101" s="341"/>
      <c r="C101" s="342"/>
      <c r="D101" s="342"/>
      <c r="E101" s="343"/>
      <c r="F101" s="349"/>
      <c r="G101" s="350"/>
      <c r="H101" s="328"/>
      <c r="I101" s="329"/>
      <c r="J101" s="329"/>
      <c r="K101" s="329"/>
      <c r="L101" s="329"/>
      <c r="M101" s="329"/>
      <c r="N101" s="329"/>
      <c r="O101" s="329"/>
      <c r="P101" s="329"/>
      <c r="Q101" s="330"/>
      <c r="R101" s="353"/>
      <c r="S101" s="354"/>
      <c r="T101" s="355"/>
      <c r="U101" s="81"/>
      <c r="V101" s="82"/>
      <c r="W101" s="80"/>
      <c r="X101" s="327"/>
      <c r="Y101" s="327"/>
      <c r="Z101" s="327"/>
      <c r="AA101" s="327"/>
      <c r="AB101" s="327"/>
      <c r="AC101" s="327"/>
      <c r="AD101" s="334"/>
      <c r="AE101" s="97"/>
      <c r="AF101" s="334"/>
    </row>
    <row r="102" spans="1:32" x14ac:dyDescent="0.35">
      <c r="A102" s="336"/>
      <c r="B102" s="341"/>
      <c r="C102" s="342"/>
      <c r="D102" s="342"/>
      <c r="E102" s="343"/>
      <c r="F102" s="349"/>
      <c r="G102" s="350"/>
      <c r="H102" s="328"/>
      <c r="I102" s="329"/>
      <c r="J102" s="329"/>
      <c r="K102" s="329"/>
      <c r="L102" s="329"/>
      <c r="M102" s="329"/>
      <c r="N102" s="329"/>
      <c r="O102" s="329"/>
      <c r="P102" s="329"/>
      <c r="Q102" s="330"/>
      <c r="R102" s="353"/>
      <c r="S102" s="354"/>
      <c r="T102" s="355"/>
      <c r="U102" s="81"/>
      <c r="V102" s="82"/>
      <c r="W102" s="80"/>
      <c r="X102" s="327"/>
      <c r="Y102" s="327"/>
      <c r="Z102" s="327"/>
      <c r="AA102" s="327"/>
      <c r="AB102" s="327"/>
      <c r="AC102" s="327"/>
      <c r="AD102" s="334"/>
      <c r="AE102" s="97"/>
      <c r="AF102" s="334"/>
    </row>
    <row r="103" spans="1:32" x14ac:dyDescent="0.35">
      <c r="A103" s="336"/>
      <c r="B103" s="341"/>
      <c r="C103" s="342"/>
      <c r="D103" s="342"/>
      <c r="E103" s="343"/>
      <c r="F103" s="349"/>
      <c r="G103" s="350"/>
      <c r="H103" s="328"/>
      <c r="I103" s="329"/>
      <c r="J103" s="329"/>
      <c r="K103" s="329"/>
      <c r="L103" s="329"/>
      <c r="M103" s="329"/>
      <c r="N103" s="329"/>
      <c r="O103" s="329"/>
      <c r="P103" s="329"/>
      <c r="Q103" s="330"/>
      <c r="R103" s="353"/>
      <c r="S103" s="354"/>
      <c r="T103" s="355"/>
      <c r="U103" s="81"/>
      <c r="V103" s="82"/>
      <c r="W103" s="80"/>
      <c r="X103" s="327"/>
      <c r="Y103" s="327"/>
      <c r="Z103" s="327"/>
      <c r="AA103" s="327"/>
      <c r="AB103" s="327"/>
      <c r="AC103" s="327"/>
      <c r="AD103" s="334"/>
      <c r="AE103" s="97"/>
      <c r="AF103" s="334"/>
    </row>
    <row r="104" spans="1:32" x14ac:dyDescent="0.35">
      <c r="A104" s="336"/>
      <c r="B104" s="341"/>
      <c r="C104" s="342"/>
      <c r="D104" s="342"/>
      <c r="E104" s="343"/>
      <c r="F104" s="349"/>
      <c r="G104" s="350"/>
      <c r="H104" s="328"/>
      <c r="I104" s="329"/>
      <c r="J104" s="329"/>
      <c r="K104" s="329"/>
      <c r="L104" s="329"/>
      <c r="M104" s="329"/>
      <c r="N104" s="329"/>
      <c r="O104" s="329"/>
      <c r="P104" s="329"/>
      <c r="Q104" s="330"/>
      <c r="R104" s="328"/>
      <c r="S104" s="329"/>
      <c r="T104" s="330"/>
      <c r="U104" s="81"/>
      <c r="V104" s="82"/>
      <c r="W104" s="80"/>
      <c r="X104" s="327"/>
      <c r="Y104" s="327"/>
      <c r="Z104" s="327"/>
      <c r="AA104" s="327"/>
      <c r="AB104" s="327"/>
      <c r="AC104" s="327"/>
      <c r="AD104" s="334"/>
      <c r="AE104" s="97"/>
      <c r="AF104" s="334"/>
    </row>
    <row r="105" spans="1:32" x14ac:dyDescent="0.35">
      <c r="A105" s="336"/>
      <c r="B105" s="341"/>
      <c r="C105" s="342"/>
      <c r="D105" s="342"/>
      <c r="E105" s="343"/>
      <c r="F105" s="349"/>
      <c r="G105" s="350"/>
      <c r="H105" s="328"/>
      <c r="I105" s="329"/>
      <c r="J105" s="329"/>
      <c r="K105" s="329"/>
      <c r="L105" s="329"/>
      <c r="M105" s="329"/>
      <c r="N105" s="329"/>
      <c r="O105" s="329"/>
      <c r="P105" s="329"/>
      <c r="Q105" s="330"/>
      <c r="R105" s="328"/>
      <c r="S105" s="329"/>
      <c r="T105" s="330"/>
      <c r="U105" s="81"/>
      <c r="V105" s="82"/>
      <c r="W105" s="80"/>
      <c r="X105" s="327"/>
      <c r="Y105" s="327"/>
      <c r="Z105" s="327"/>
      <c r="AA105" s="327"/>
      <c r="AB105" s="327"/>
      <c r="AC105" s="327"/>
      <c r="AD105" s="334"/>
      <c r="AE105" s="97"/>
      <c r="AF105" s="334"/>
    </row>
    <row r="106" spans="1:32" x14ac:dyDescent="0.35">
      <c r="A106" s="337"/>
      <c r="B106" s="344"/>
      <c r="C106" s="345"/>
      <c r="D106" s="345"/>
      <c r="E106" s="346"/>
      <c r="F106" s="351"/>
      <c r="G106" s="352"/>
      <c r="H106" s="328"/>
      <c r="I106" s="329"/>
      <c r="J106" s="329"/>
      <c r="K106" s="329"/>
      <c r="L106" s="329"/>
      <c r="M106" s="329"/>
      <c r="N106" s="329"/>
      <c r="O106" s="329"/>
      <c r="P106" s="329"/>
      <c r="Q106" s="330"/>
      <c r="R106" s="328"/>
      <c r="S106" s="329"/>
      <c r="T106" s="330"/>
      <c r="U106" s="81"/>
      <c r="V106" s="82"/>
      <c r="W106" s="80"/>
      <c r="X106" s="327"/>
      <c r="Y106" s="327"/>
      <c r="Z106" s="327"/>
      <c r="AA106" s="327"/>
      <c r="AB106" s="327"/>
      <c r="AC106" s="327"/>
      <c r="AD106" s="334"/>
      <c r="AE106" s="97"/>
      <c r="AF106" s="334"/>
    </row>
    <row r="107" spans="1:32" x14ac:dyDescent="0.35">
      <c r="A107" s="335">
        <v>13</v>
      </c>
      <c r="B107" s="338">
        <v>45965</v>
      </c>
      <c r="C107" s="339"/>
      <c r="D107" s="339"/>
      <c r="E107" s="340"/>
      <c r="F107" s="347" t="s">
        <v>73</v>
      </c>
      <c r="G107" s="348"/>
      <c r="H107" s="328" t="s">
        <v>305</v>
      </c>
      <c r="I107" s="329"/>
      <c r="J107" s="329"/>
      <c r="K107" s="329"/>
      <c r="L107" s="329"/>
      <c r="M107" s="329"/>
      <c r="N107" s="329"/>
      <c r="O107" s="329"/>
      <c r="P107" s="329"/>
      <c r="Q107" s="330"/>
      <c r="R107" s="353" t="s">
        <v>302</v>
      </c>
      <c r="S107" s="354"/>
      <c r="T107" s="355"/>
      <c r="U107" s="81"/>
      <c r="V107" s="82" t="s">
        <v>187</v>
      </c>
      <c r="W107" s="80"/>
      <c r="X107" s="327" t="s">
        <v>306</v>
      </c>
      <c r="Y107" s="327"/>
      <c r="Z107" s="327"/>
      <c r="AA107" s="327"/>
      <c r="AB107" s="327"/>
      <c r="AC107" s="327"/>
      <c r="AD107" s="334"/>
      <c r="AE107" s="97"/>
      <c r="AF107" s="334"/>
    </row>
    <row r="108" spans="1:32" x14ac:dyDescent="0.35">
      <c r="A108" s="336"/>
      <c r="B108" s="341"/>
      <c r="C108" s="342"/>
      <c r="D108" s="342"/>
      <c r="E108" s="343"/>
      <c r="F108" s="349"/>
      <c r="G108" s="350"/>
      <c r="H108" s="328"/>
      <c r="I108" s="329"/>
      <c r="J108" s="329"/>
      <c r="K108" s="329"/>
      <c r="L108" s="329"/>
      <c r="M108" s="329"/>
      <c r="N108" s="329"/>
      <c r="O108" s="329"/>
      <c r="P108" s="329"/>
      <c r="Q108" s="330"/>
      <c r="R108" s="353"/>
      <c r="S108" s="354"/>
      <c r="T108" s="355"/>
      <c r="U108" s="81"/>
      <c r="V108" s="82"/>
      <c r="W108" s="80"/>
      <c r="X108" s="327"/>
      <c r="Y108" s="327"/>
      <c r="Z108" s="327"/>
      <c r="AA108" s="327"/>
      <c r="AB108" s="327"/>
      <c r="AC108" s="327"/>
      <c r="AD108" s="334"/>
      <c r="AE108" s="97"/>
      <c r="AF108" s="334"/>
    </row>
    <row r="109" spans="1:32" x14ac:dyDescent="0.35">
      <c r="A109" s="336"/>
      <c r="B109" s="341"/>
      <c r="C109" s="342"/>
      <c r="D109" s="342"/>
      <c r="E109" s="343"/>
      <c r="F109" s="349"/>
      <c r="G109" s="350"/>
      <c r="H109" s="328"/>
      <c r="I109" s="329"/>
      <c r="J109" s="329"/>
      <c r="K109" s="329"/>
      <c r="L109" s="329"/>
      <c r="M109" s="329"/>
      <c r="N109" s="329"/>
      <c r="O109" s="329"/>
      <c r="P109" s="329"/>
      <c r="Q109" s="330"/>
      <c r="R109" s="353"/>
      <c r="S109" s="354"/>
      <c r="T109" s="355"/>
      <c r="U109" s="81"/>
      <c r="V109" s="82"/>
      <c r="W109" s="80"/>
      <c r="X109" s="327"/>
      <c r="Y109" s="327"/>
      <c r="Z109" s="327"/>
      <c r="AA109" s="327"/>
      <c r="AB109" s="327"/>
      <c r="AC109" s="327"/>
      <c r="AD109" s="334"/>
      <c r="AE109" s="97"/>
      <c r="AF109" s="334"/>
    </row>
    <row r="110" spans="1:32" x14ac:dyDescent="0.35">
      <c r="A110" s="336"/>
      <c r="B110" s="341"/>
      <c r="C110" s="342"/>
      <c r="D110" s="342"/>
      <c r="E110" s="343"/>
      <c r="F110" s="349"/>
      <c r="G110" s="350"/>
      <c r="H110" s="328"/>
      <c r="I110" s="329"/>
      <c r="J110" s="329"/>
      <c r="K110" s="329"/>
      <c r="L110" s="329"/>
      <c r="M110" s="329"/>
      <c r="N110" s="329"/>
      <c r="O110" s="329"/>
      <c r="P110" s="329"/>
      <c r="Q110" s="330"/>
      <c r="R110" s="353"/>
      <c r="S110" s="354"/>
      <c r="T110" s="355"/>
      <c r="U110" s="81"/>
      <c r="V110" s="82"/>
      <c r="W110" s="80"/>
      <c r="X110" s="327"/>
      <c r="Y110" s="327"/>
      <c r="Z110" s="327"/>
      <c r="AA110" s="327"/>
      <c r="AB110" s="327"/>
      <c r="AC110" s="327"/>
      <c r="AD110" s="334"/>
      <c r="AE110" s="97"/>
      <c r="AF110" s="334"/>
    </row>
    <row r="111" spans="1:32" x14ac:dyDescent="0.35">
      <c r="A111" s="336"/>
      <c r="B111" s="341"/>
      <c r="C111" s="342"/>
      <c r="D111" s="342"/>
      <c r="E111" s="343"/>
      <c r="F111" s="349"/>
      <c r="G111" s="350"/>
      <c r="H111" s="328"/>
      <c r="I111" s="329"/>
      <c r="J111" s="329"/>
      <c r="K111" s="329"/>
      <c r="L111" s="329"/>
      <c r="M111" s="329"/>
      <c r="N111" s="329"/>
      <c r="O111" s="329"/>
      <c r="P111" s="329"/>
      <c r="Q111" s="330"/>
      <c r="R111" s="328"/>
      <c r="S111" s="329"/>
      <c r="T111" s="330"/>
      <c r="U111" s="81"/>
      <c r="V111" s="82"/>
      <c r="W111" s="80"/>
      <c r="X111" s="327"/>
      <c r="Y111" s="327"/>
      <c r="Z111" s="327"/>
      <c r="AA111" s="327"/>
      <c r="AB111" s="327"/>
      <c r="AC111" s="327"/>
      <c r="AD111" s="334"/>
      <c r="AE111" s="97"/>
      <c r="AF111" s="334"/>
    </row>
    <row r="112" spans="1:32" x14ac:dyDescent="0.35">
      <c r="A112" s="336"/>
      <c r="B112" s="341"/>
      <c r="C112" s="342"/>
      <c r="D112" s="342"/>
      <c r="E112" s="343"/>
      <c r="F112" s="349"/>
      <c r="G112" s="350"/>
      <c r="H112" s="328"/>
      <c r="I112" s="329"/>
      <c r="J112" s="329"/>
      <c r="K112" s="329"/>
      <c r="L112" s="329"/>
      <c r="M112" s="329"/>
      <c r="N112" s="329"/>
      <c r="O112" s="329"/>
      <c r="P112" s="329"/>
      <c r="Q112" s="330"/>
      <c r="R112" s="328"/>
      <c r="S112" s="329"/>
      <c r="T112" s="330"/>
      <c r="U112" s="81"/>
      <c r="V112" s="82"/>
      <c r="W112" s="80"/>
      <c r="X112" s="327"/>
      <c r="Y112" s="327"/>
      <c r="Z112" s="327"/>
      <c r="AA112" s="327"/>
      <c r="AB112" s="327"/>
      <c r="AC112" s="327"/>
      <c r="AD112" s="334"/>
      <c r="AE112" s="97"/>
      <c r="AF112" s="334"/>
    </row>
    <row r="113" spans="1:32" x14ac:dyDescent="0.35">
      <c r="A113" s="337"/>
      <c r="B113" s="344"/>
      <c r="C113" s="345"/>
      <c r="D113" s="345"/>
      <c r="E113" s="346"/>
      <c r="F113" s="351"/>
      <c r="G113" s="352"/>
      <c r="H113" s="328"/>
      <c r="I113" s="329"/>
      <c r="J113" s="329"/>
      <c r="K113" s="329"/>
      <c r="L113" s="329"/>
      <c r="M113" s="329"/>
      <c r="N113" s="329"/>
      <c r="O113" s="329"/>
      <c r="P113" s="329"/>
      <c r="Q113" s="330"/>
      <c r="R113" s="328"/>
      <c r="S113" s="329"/>
      <c r="T113" s="330"/>
      <c r="U113" s="81"/>
      <c r="V113" s="82"/>
      <c r="W113" s="80"/>
      <c r="X113" s="327"/>
      <c r="Y113" s="327"/>
      <c r="Z113" s="327"/>
      <c r="AA113" s="327"/>
      <c r="AB113" s="327"/>
      <c r="AC113" s="327"/>
      <c r="AD113" s="334"/>
      <c r="AE113" s="97"/>
      <c r="AF113" s="334"/>
    </row>
    <row r="114" spans="1:32" x14ac:dyDescent="0.35">
      <c r="A114" s="335">
        <v>14</v>
      </c>
      <c r="B114" s="338">
        <v>45966</v>
      </c>
      <c r="C114" s="339"/>
      <c r="D114" s="339"/>
      <c r="E114" s="340"/>
      <c r="F114" s="347" t="s">
        <v>73</v>
      </c>
      <c r="G114" s="348"/>
      <c r="H114" s="328" t="s">
        <v>305</v>
      </c>
      <c r="I114" s="329"/>
      <c r="J114" s="329"/>
      <c r="K114" s="329"/>
      <c r="L114" s="329"/>
      <c r="M114" s="329"/>
      <c r="N114" s="329"/>
      <c r="O114" s="329"/>
      <c r="P114" s="329"/>
      <c r="Q114" s="330"/>
      <c r="R114" s="353" t="s">
        <v>302</v>
      </c>
      <c r="S114" s="354"/>
      <c r="T114" s="355"/>
      <c r="U114" s="81"/>
      <c r="V114" s="82" t="s">
        <v>187</v>
      </c>
      <c r="W114" s="80"/>
      <c r="X114" s="327" t="s">
        <v>306</v>
      </c>
      <c r="Y114" s="327"/>
      <c r="Z114" s="327"/>
      <c r="AA114" s="327"/>
      <c r="AB114" s="327"/>
      <c r="AC114" s="327"/>
      <c r="AD114" s="334"/>
      <c r="AE114" s="97"/>
      <c r="AF114" s="334"/>
    </row>
    <row r="115" spans="1:32" x14ac:dyDescent="0.35">
      <c r="A115" s="336"/>
      <c r="B115" s="341"/>
      <c r="C115" s="342"/>
      <c r="D115" s="342"/>
      <c r="E115" s="343"/>
      <c r="F115" s="349"/>
      <c r="G115" s="350"/>
      <c r="H115" s="328"/>
      <c r="I115" s="329"/>
      <c r="J115" s="329"/>
      <c r="K115" s="329"/>
      <c r="L115" s="329"/>
      <c r="M115" s="329"/>
      <c r="N115" s="329"/>
      <c r="O115" s="329"/>
      <c r="P115" s="329"/>
      <c r="Q115" s="330"/>
      <c r="R115" s="353"/>
      <c r="S115" s="354"/>
      <c r="T115" s="355"/>
      <c r="U115" s="81"/>
      <c r="V115" s="82"/>
      <c r="W115" s="80"/>
      <c r="X115" s="327"/>
      <c r="Y115" s="327"/>
      <c r="Z115" s="327"/>
      <c r="AA115" s="327"/>
      <c r="AB115" s="327"/>
      <c r="AC115" s="327"/>
      <c r="AD115" s="334"/>
      <c r="AE115" s="97"/>
      <c r="AF115" s="334"/>
    </row>
    <row r="116" spans="1:32" x14ac:dyDescent="0.35">
      <c r="A116" s="336"/>
      <c r="B116" s="341"/>
      <c r="C116" s="342"/>
      <c r="D116" s="342"/>
      <c r="E116" s="343"/>
      <c r="F116" s="349"/>
      <c r="G116" s="350"/>
      <c r="H116" s="328"/>
      <c r="I116" s="329"/>
      <c r="J116" s="329"/>
      <c r="K116" s="329"/>
      <c r="L116" s="329"/>
      <c r="M116" s="329"/>
      <c r="N116" s="329"/>
      <c r="O116" s="329"/>
      <c r="P116" s="329"/>
      <c r="Q116" s="330"/>
      <c r="R116" s="353"/>
      <c r="S116" s="354"/>
      <c r="T116" s="355"/>
      <c r="U116" s="81"/>
      <c r="V116" s="82"/>
      <c r="W116" s="80"/>
      <c r="X116" s="327"/>
      <c r="Y116" s="327"/>
      <c r="Z116" s="327"/>
      <c r="AA116" s="327"/>
      <c r="AB116" s="327"/>
      <c r="AC116" s="327"/>
      <c r="AD116" s="334"/>
      <c r="AE116" s="97"/>
      <c r="AF116" s="334"/>
    </row>
    <row r="117" spans="1:32" x14ac:dyDescent="0.35">
      <c r="A117" s="336"/>
      <c r="B117" s="341"/>
      <c r="C117" s="342"/>
      <c r="D117" s="342"/>
      <c r="E117" s="343"/>
      <c r="F117" s="349"/>
      <c r="G117" s="350"/>
      <c r="H117" s="328"/>
      <c r="I117" s="329"/>
      <c r="J117" s="329"/>
      <c r="K117" s="329"/>
      <c r="L117" s="329"/>
      <c r="M117" s="329"/>
      <c r="N117" s="329"/>
      <c r="O117" s="329"/>
      <c r="P117" s="329"/>
      <c r="Q117" s="330"/>
      <c r="R117" s="353"/>
      <c r="S117" s="354"/>
      <c r="T117" s="355"/>
      <c r="U117" s="81"/>
      <c r="V117" s="82"/>
      <c r="W117" s="80"/>
      <c r="X117" s="327"/>
      <c r="Y117" s="327"/>
      <c r="Z117" s="327"/>
      <c r="AA117" s="327"/>
      <c r="AB117" s="327"/>
      <c r="AC117" s="327"/>
      <c r="AD117" s="334"/>
      <c r="AE117" s="97"/>
      <c r="AF117" s="334"/>
    </row>
    <row r="118" spans="1:32" x14ac:dyDescent="0.35">
      <c r="A118" s="336"/>
      <c r="B118" s="341"/>
      <c r="C118" s="342"/>
      <c r="D118" s="342"/>
      <c r="E118" s="343"/>
      <c r="F118" s="349"/>
      <c r="G118" s="350"/>
      <c r="H118" s="328"/>
      <c r="I118" s="329"/>
      <c r="J118" s="329"/>
      <c r="K118" s="329"/>
      <c r="L118" s="329"/>
      <c r="M118" s="329"/>
      <c r="N118" s="329"/>
      <c r="O118" s="329"/>
      <c r="P118" s="329"/>
      <c r="Q118" s="330"/>
      <c r="R118" s="328"/>
      <c r="S118" s="329"/>
      <c r="T118" s="330"/>
      <c r="U118" s="81"/>
      <c r="V118" s="82"/>
      <c r="W118" s="80"/>
      <c r="X118" s="327"/>
      <c r="Y118" s="327"/>
      <c r="Z118" s="327"/>
      <c r="AA118" s="327"/>
      <c r="AB118" s="327"/>
      <c r="AC118" s="327"/>
      <c r="AD118" s="334"/>
      <c r="AE118" s="97"/>
      <c r="AF118" s="334"/>
    </row>
    <row r="119" spans="1:32" x14ac:dyDescent="0.35">
      <c r="A119" s="336"/>
      <c r="B119" s="341"/>
      <c r="C119" s="342"/>
      <c r="D119" s="342"/>
      <c r="E119" s="343"/>
      <c r="F119" s="349"/>
      <c r="G119" s="350"/>
      <c r="H119" s="328"/>
      <c r="I119" s="329"/>
      <c r="J119" s="329"/>
      <c r="K119" s="329"/>
      <c r="L119" s="329"/>
      <c r="M119" s="329"/>
      <c r="N119" s="329"/>
      <c r="O119" s="329"/>
      <c r="P119" s="329"/>
      <c r="Q119" s="330"/>
      <c r="R119" s="328"/>
      <c r="S119" s="329"/>
      <c r="T119" s="330"/>
      <c r="U119" s="81"/>
      <c r="V119" s="82"/>
      <c r="W119" s="80"/>
      <c r="X119" s="327"/>
      <c r="Y119" s="327"/>
      <c r="Z119" s="327"/>
      <c r="AA119" s="327"/>
      <c r="AB119" s="327"/>
      <c r="AC119" s="327"/>
      <c r="AD119" s="334"/>
      <c r="AE119" s="97"/>
      <c r="AF119" s="334"/>
    </row>
    <row r="120" spans="1:32" x14ac:dyDescent="0.35">
      <c r="A120" s="337"/>
      <c r="B120" s="344"/>
      <c r="C120" s="345"/>
      <c r="D120" s="345"/>
      <c r="E120" s="346"/>
      <c r="F120" s="351"/>
      <c r="G120" s="352"/>
      <c r="H120" s="328"/>
      <c r="I120" s="329"/>
      <c r="J120" s="329"/>
      <c r="K120" s="329"/>
      <c r="L120" s="329"/>
      <c r="M120" s="329"/>
      <c r="N120" s="329"/>
      <c r="O120" s="329"/>
      <c r="P120" s="329"/>
      <c r="Q120" s="330"/>
      <c r="R120" s="328"/>
      <c r="S120" s="329"/>
      <c r="T120" s="330"/>
      <c r="U120" s="81"/>
      <c r="V120" s="82"/>
      <c r="W120" s="80"/>
      <c r="X120" s="327"/>
      <c r="Y120" s="327"/>
      <c r="Z120" s="327"/>
      <c r="AA120" s="327"/>
      <c r="AB120" s="327"/>
      <c r="AC120" s="327"/>
      <c r="AD120" s="334"/>
      <c r="AE120" s="97"/>
      <c r="AF120" s="334"/>
    </row>
    <row r="121" spans="1:32" x14ac:dyDescent="0.35">
      <c r="A121" s="335">
        <v>15</v>
      </c>
      <c r="B121" s="338">
        <v>45967</v>
      </c>
      <c r="C121" s="339"/>
      <c r="D121" s="339"/>
      <c r="E121" s="340"/>
      <c r="F121" s="347" t="s">
        <v>73</v>
      </c>
      <c r="G121" s="348"/>
      <c r="H121" s="328" t="s">
        <v>305</v>
      </c>
      <c r="I121" s="329"/>
      <c r="J121" s="329"/>
      <c r="K121" s="329"/>
      <c r="L121" s="329"/>
      <c r="M121" s="329"/>
      <c r="N121" s="329"/>
      <c r="O121" s="329"/>
      <c r="P121" s="329"/>
      <c r="Q121" s="330"/>
      <c r="R121" s="353" t="s">
        <v>302</v>
      </c>
      <c r="S121" s="354"/>
      <c r="T121" s="355"/>
      <c r="U121" s="81"/>
      <c r="V121" s="82" t="s">
        <v>187</v>
      </c>
      <c r="W121" s="80"/>
      <c r="X121" s="327" t="s">
        <v>306</v>
      </c>
      <c r="Y121" s="327"/>
      <c r="Z121" s="327"/>
      <c r="AA121" s="327"/>
      <c r="AB121" s="327"/>
      <c r="AC121" s="327"/>
      <c r="AD121" s="334"/>
      <c r="AE121" s="97"/>
      <c r="AF121" s="334"/>
    </row>
    <row r="122" spans="1:32" x14ac:dyDescent="0.35">
      <c r="A122" s="336"/>
      <c r="B122" s="341"/>
      <c r="C122" s="342"/>
      <c r="D122" s="342"/>
      <c r="E122" s="343"/>
      <c r="F122" s="349"/>
      <c r="G122" s="350"/>
      <c r="H122" s="328"/>
      <c r="I122" s="329"/>
      <c r="J122" s="329"/>
      <c r="K122" s="329"/>
      <c r="L122" s="329"/>
      <c r="M122" s="329"/>
      <c r="N122" s="329"/>
      <c r="O122" s="329"/>
      <c r="P122" s="329"/>
      <c r="Q122" s="330"/>
      <c r="R122" s="353"/>
      <c r="S122" s="354"/>
      <c r="T122" s="355"/>
      <c r="U122" s="81"/>
      <c r="V122" s="82"/>
      <c r="W122" s="80"/>
      <c r="X122" s="327"/>
      <c r="Y122" s="327"/>
      <c r="Z122" s="327"/>
      <c r="AA122" s="327"/>
      <c r="AB122" s="327"/>
      <c r="AC122" s="327"/>
      <c r="AD122" s="334"/>
      <c r="AE122" s="97"/>
      <c r="AF122" s="334"/>
    </row>
    <row r="123" spans="1:32" x14ac:dyDescent="0.35">
      <c r="A123" s="336"/>
      <c r="B123" s="341"/>
      <c r="C123" s="342"/>
      <c r="D123" s="342"/>
      <c r="E123" s="343"/>
      <c r="F123" s="349"/>
      <c r="G123" s="350"/>
      <c r="H123" s="328"/>
      <c r="I123" s="329"/>
      <c r="J123" s="329"/>
      <c r="K123" s="329"/>
      <c r="L123" s="329"/>
      <c r="M123" s="329"/>
      <c r="N123" s="329"/>
      <c r="O123" s="329"/>
      <c r="P123" s="329"/>
      <c r="Q123" s="330"/>
      <c r="R123" s="353"/>
      <c r="S123" s="354"/>
      <c r="T123" s="355"/>
      <c r="U123" s="81"/>
      <c r="V123" s="82"/>
      <c r="W123" s="80"/>
      <c r="X123" s="327"/>
      <c r="Y123" s="327"/>
      <c r="Z123" s="327"/>
      <c r="AA123" s="327"/>
      <c r="AB123" s="327"/>
      <c r="AC123" s="327"/>
      <c r="AD123" s="334"/>
      <c r="AE123" s="97"/>
      <c r="AF123" s="334"/>
    </row>
    <row r="124" spans="1:32" x14ac:dyDescent="0.35">
      <c r="A124" s="336"/>
      <c r="B124" s="341"/>
      <c r="C124" s="342"/>
      <c r="D124" s="342"/>
      <c r="E124" s="343"/>
      <c r="F124" s="349"/>
      <c r="G124" s="350"/>
      <c r="H124" s="328"/>
      <c r="I124" s="329"/>
      <c r="J124" s="329"/>
      <c r="K124" s="329"/>
      <c r="L124" s="329"/>
      <c r="M124" s="329"/>
      <c r="N124" s="329"/>
      <c r="O124" s="329"/>
      <c r="P124" s="329"/>
      <c r="Q124" s="330"/>
      <c r="R124" s="353"/>
      <c r="S124" s="354"/>
      <c r="T124" s="355"/>
      <c r="U124" s="81"/>
      <c r="V124" s="82"/>
      <c r="W124" s="80"/>
      <c r="X124" s="327"/>
      <c r="Y124" s="327"/>
      <c r="Z124" s="327"/>
      <c r="AA124" s="327"/>
      <c r="AB124" s="327"/>
      <c r="AC124" s="327"/>
      <c r="AD124" s="334"/>
      <c r="AE124" s="97"/>
      <c r="AF124" s="334"/>
    </row>
    <row r="125" spans="1:32" x14ac:dyDescent="0.35">
      <c r="A125" s="336"/>
      <c r="B125" s="341"/>
      <c r="C125" s="342"/>
      <c r="D125" s="342"/>
      <c r="E125" s="343"/>
      <c r="F125" s="349"/>
      <c r="G125" s="350"/>
      <c r="H125" s="328"/>
      <c r="I125" s="329"/>
      <c r="J125" s="329"/>
      <c r="K125" s="329"/>
      <c r="L125" s="329"/>
      <c r="M125" s="329"/>
      <c r="N125" s="329"/>
      <c r="O125" s="329"/>
      <c r="P125" s="329"/>
      <c r="Q125" s="330"/>
      <c r="R125" s="328"/>
      <c r="S125" s="329"/>
      <c r="T125" s="330"/>
      <c r="U125" s="81"/>
      <c r="V125" s="82"/>
      <c r="W125" s="80"/>
      <c r="X125" s="327"/>
      <c r="Y125" s="327"/>
      <c r="Z125" s="327"/>
      <c r="AA125" s="327"/>
      <c r="AB125" s="327"/>
      <c r="AC125" s="327"/>
      <c r="AD125" s="334"/>
      <c r="AE125" s="97"/>
      <c r="AF125" s="334"/>
    </row>
    <row r="126" spans="1:32" x14ac:dyDescent="0.35">
      <c r="A126" s="336"/>
      <c r="B126" s="341"/>
      <c r="C126" s="342"/>
      <c r="D126" s="342"/>
      <c r="E126" s="343"/>
      <c r="F126" s="349"/>
      <c r="G126" s="350"/>
      <c r="H126" s="328"/>
      <c r="I126" s="329"/>
      <c r="J126" s="329"/>
      <c r="K126" s="329"/>
      <c r="L126" s="329"/>
      <c r="M126" s="329"/>
      <c r="N126" s="329"/>
      <c r="O126" s="329"/>
      <c r="P126" s="329"/>
      <c r="Q126" s="330"/>
      <c r="R126" s="328"/>
      <c r="S126" s="329"/>
      <c r="T126" s="330"/>
      <c r="U126" s="81"/>
      <c r="V126" s="82"/>
      <c r="W126" s="80"/>
      <c r="X126" s="327"/>
      <c r="Y126" s="327"/>
      <c r="Z126" s="327"/>
      <c r="AA126" s="327"/>
      <c r="AB126" s="327"/>
      <c r="AC126" s="327"/>
      <c r="AD126" s="334"/>
      <c r="AE126" s="97"/>
      <c r="AF126" s="334"/>
    </row>
    <row r="127" spans="1:32" x14ac:dyDescent="0.35">
      <c r="A127" s="337"/>
      <c r="B127" s="344"/>
      <c r="C127" s="345"/>
      <c r="D127" s="345"/>
      <c r="E127" s="346"/>
      <c r="F127" s="351"/>
      <c r="G127" s="352"/>
      <c r="H127" s="328"/>
      <c r="I127" s="329"/>
      <c r="J127" s="329"/>
      <c r="K127" s="329"/>
      <c r="L127" s="329"/>
      <c r="M127" s="329"/>
      <c r="N127" s="329"/>
      <c r="O127" s="329"/>
      <c r="P127" s="329"/>
      <c r="Q127" s="330"/>
      <c r="R127" s="328"/>
      <c r="S127" s="329"/>
      <c r="T127" s="330"/>
      <c r="U127" s="81"/>
      <c r="V127" s="82"/>
      <c r="W127" s="80"/>
      <c r="X127" s="327"/>
      <c r="Y127" s="327"/>
      <c r="Z127" s="327"/>
      <c r="AA127" s="327"/>
      <c r="AB127" s="327"/>
      <c r="AC127" s="327"/>
      <c r="AD127" s="334"/>
      <c r="AE127" s="97"/>
      <c r="AF127" s="334"/>
    </row>
    <row r="128" spans="1:32" x14ac:dyDescent="0.35">
      <c r="A128" s="335">
        <v>16</v>
      </c>
      <c r="B128" s="338">
        <v>45968</v>
      </c>
      <c r="C128" s="339"/>
      <c r="D128" s="339"/>
      <c r="E128" s="340"/>
      <c r="F128" s="347" t="s">
        <v>73</v>
      </c>
      <c r="G128" s="348"/>
      <c r="H128" s="328" t="s">
        <v>305</v>
      </c>
      <c r="I128" s="329"/>
      <c r="J128" s="329"/>
      <c r="K128" s="329"/>
      <c r="L128" s="329"/>
      <c r="M128" s="329"/>
      <c r="N128" s="329"/>
      <c r="O128" s="329"/>
      <c r="P128" s="329"/>
      <c r="Q128" s="330"/>
      <c r="R128" s="356"/>
      <c r="S128" s="354"/>
      <c r="T128" s="355"/>
      <c r="U128" s="81"/>
      <c r="V128" s="82"/>
      <c r="W128" s="80"/>
      <c r="X128" s="327"/>
      <c r="Y128" s="327"/>
      <c r="Z128" s="327"/>
      <c r="AA128" s="327"/>
      <c r="AB128" s="327"/>
      <c r="AC128" s="327"/>
      <c r="AD128" s="334"/>
      <c r="AE128" s="97"/>
      <c r="AF128" s="334"/>
    </row>
    <row r="129" spans="1:32" x14ac:dyDescent="0.35">
      <c r="A129" s="336"/>
      <c r="B129" s="341"/>
      <c r="C129" s="342"/>
      <c r="D129" s="342"/>
      <c r="E129" s="343"/>
      <c r="F129" s="349"/>
      <c r="G129" s="350"/>
      <c r="H129" s="328"/>
      <c r="I129" s="329"/>
      <c r="J129" s="329"/>
      <c r="K129" s="329"/>
      <c r="L129" s="329"/>
      <c r="M129" s="329"/>
      <c r="N129" s="329"/>
      <c r="O129" s="329"/>
      <c r="P129" s="329"/>
      <c r="Q129" s="330"/>
      <c r="R129" s="353" t="s">
        <v>302</v>
      </c>
      <c r="S129" s="354"/>
      <c r="T129" s="355"/>
      <c r="U129" s="81"/>
      <c r="V129" s="82" t="s">
        <v>187</v>
      </c>
      <c r="W129" s="80"/>
      <c r="X129" s="327" t="s">
        <v>306</v>
      </c>
      <c r="Y129" s="327"/>
      <c r="Z129" s="327"/>
      <c r="AA129" s="327"/>
      <c r="AB129" s="327"/>
      <c r="AC129" s="327"/>
      <c r="AD129" s="334"/>
      <c r="AE129" s="97"/>
      <c r="AF129" s="334"/>
    </row>
    <row r="130" spans="1:32" x14ac:dyDescent="0.35">
      <c r="A130" s="336"/>
      <c r="B130" s="341"/>
      <c r="C130" s="342"/>
      <c r="D130" s="342"/>
      <c r="E130" s="343"/>
      <c r="F130" s="349"/>
      <c r="G130" s="350"/>
      <c r="H130" s="328"/>
      <c r="I130" s="329"/>
      <c r="J130" s="329"/>
      <c r="K130" s="329"/>
      <c r="L130" s="329"/>
      <c r="M130" s="329"/>
      <c r="N130" s="329"/>
      <c r="O130" s="329"/>
      <c r="P130" s="329"/>
      <c r="Q130" s="330"/>
      <c r="R130" s="353"/>
      <c r="S130" s="354"/>
      <c r="T130" s="355"/>
      <c r="U130" s="81"/>
      <c r="V130" s="82"/>
      <c r="W130" s="80"/>
      <c r="X130" s="327"/>
      <c r="Y130" s="327"/>
      <c r="Z130" s="327"/>
      <c r="AA130" s="327"/>
      <c r="AB130" s="327"/>
      <c r="AC130" s="327"/>
      <c r="AD130" s="334"/>
      <c r="AE130" s="97"/>
      <c r="AF130" s="334"/>
    </row>
    <row r="131" spans="1:32" x14ac:dyDescent="0.35">
      <c r="A131" s="336"/>
      <c r="B131" s="341"/>
      <c r="C131" s="342"/>
      <c r="D131" s="342"/>
      <c r="E131" s="343"/>
      <c r="F131" s="349"/>
      <c r="G131" s="350"/>
      <c r="H131" s="328"/>
      <c r="I131" s="329"/>
      <c r="J131" s="329"/>
      <c r="K131" s="329"/>
      <c r="L131" s="329"/>
      <c r="M131" s="329"/>
      <c r="N131" s="329"/>
      <c r="O131" s="329"/>
      <c r="P131" s="329"/>
      <c r="Q131" s="330"/>
      <c r="R131" s="353"/>
      <c r="S131" s="354"/>
      <c r="T131" s="355"/>
      <c r="U131" s="81"/>
      <c r="V131" s="82"/>
      <c r="W131" s="80"/>
      <c r="X131" s="327"/>
      <c r="Y131" s="327"/>
      <c r="Z131" s="327"/>
      <c r="AA131" s="327"/>
      <c r="AB131" s="327"/>
      <c r="AC131" s="327"/>
      <c r="AD131" s="334"/>
      <c r="AE131" s="97"/>
      <c r="AF131" s="334"/>
    </row>
    <row r="132" spans="1:32" x14ac:dyDescent="0.35">
      <c r="A132" s="336"/>
      <c r="B132" s="341"/>
      <c r="C132" s="342"/>
      <c r="D132" s="342"/>
      <c r="E132" s="343"/>
      <c r="F132" s="349"/>
      <c r="G132" s="350"/>
      <c r="H132" s="328"/>
      <c r="I132" s="329"/>
      <c r="J132" s="329"/>
      <c r="K132" s="329"/>
      <c r="L132" s="329"/>
      <c r="M132" s="329"/>
      <c r="N132" s="329"/>
      <c r="O132" s="329"/>
      <c r="P132" s="329"/>
      <c r="Q132" s="330"/>
      <c r="R132" s="328"/>
      <c r="S132" s="329"/>
      <c r="T132" s="330"/>
      <c r="U132" s="81"/>
      <c r="V132" s="82"/>
      <c r="W132" s="80"/>
      <c r="X132" s="327"/>
      <c r="Y132" s="327"/>
      <c r="Z132" s="327"/>
      <c r="AA132" s="327"/>
      <c r="AB132" s="327"/>
      <c r="AC132" s="327"/>
      <c r="AD132" s="334"/>
      <c r="AE132" s="97"/>
      <c r="AF132" s="334"/>
    </row>
    <row r="133" spans="1:32" x14ac:dyDescent="0.35">
      <c r="A133" s="336"/>
      <c r="B133" s="341"/>
      <c r="C133" s="342"/>
      <c r="D133" s="342"/>
      <c r="E133" s="343"/>
      <c r="F133" s="349"/>
      <c r="G133" s="350"/>
      <c r="H133" s="328"/>
      <c r="I133" s="329"/>
      <c r="J133" s="329"/>
      <c r="K133" s="329"/>
      <c r="L133" s="329"/>
      <c r="M133" s="329"/>
      <c r="N133" s="329"/>
      <c r="O133" s="329"/>
      <c r="P133" s="329"/>
      <c r="Q133" s="330"/>
      <c r="R133" s="328"/>
      <c r="S133" s="329"/>
      <c r="T133" s="330"/>
      <c r="U133" s="81"/>
      <c r="V133" s="82"/>
      <c r="W133" s="80"/>
      <c r="X133" s="327"/>
      <c r="Y133" s="327"/>
      <c r="Z133" s="327"/>
      <c r="AA133" s="327"/>
      <c r="AB133" s="327"/>
      <c r="AC133" s="327"/>
      <c r="AD133" s="334"/>
      <c r="AE133" s="97"/>
      <c r="AF133" s="334"/>
    </row>
    <row r="134" spans="1:32" x14ac:dyDescent="0.35">
      <c r="A134" s="337"/>
      <c r="B134" s="344"/>
      <c r="C134" s="345"/>
      <c r="D134" s="345"/>
      <c r="E134" s="346"/>
      <c r="F134" s="351"/>
      <c r="G134" s="352"/>
      <c r="H134" s="328"/>
      <c r="I134" s="329"/>
      <c r="J134" s="329"/>
      <c r="K134" s="329"/>
      <c r="L134" s="329"/>
      <c r="M134" s="329"/>
      <c r="N134" s="329"/>
      <c r="O134" s="329"/>
      <c r="P134" s="329"/>
      <c r="Q134" s="330"/>
      <c r="R134" s="328"/>
      <c r="S134" s="329"/>
      <c r="T134" s="330"/>
      <c r="U134" s="81"/>
      <c r="V134" s="82"/>
      <c r="W134" s="80"/>
      <c r="X134" s="327"/>
      <c r="Y134" s="327"/>
      <c r="Z134" s="327"/>
      <c r="AA134" s="327"/>
      <c r="AB134" s="327"/>
      <c r="AC134" s="327"/>
      <c r="AD134" s="334"/>
      <c r="AE134" s="97"/>
      <c r="AF134" s="334"/>
    </row>
    <row r="135" spans="1:32" x14ac:dyDescent="0.35">
      <c r="A135" s="335">
        <v>17</v>
      </c>
      <c r="B135" s="338">
        <v>45969</v>
      </c>
      <c r="C135" s="339"/>
      <c r="D135" s="339"/>
      <c r="E135" s="340"/>
      <c r="F135" s="347" t="s">
        <v>73</v>
      </c>
      <c r="G135" s="348"/>
      <c r="H135" s="328" t="s">
        <v>305</v>
      </c>
      <c r="I135" s="329"/>
      <c r="J135" s="329"/>
      <c r="K135" s="329"/>
      <c r="L135" s="329"/>
      <c r="M135" s="329"/>
      <c r="N135" s="329"/>
      <c r="O135" s="329"/>
      <c r="P135" s="329"/>
      <c r="Q135" s="330"/>
      <c r="R135" s="353" t="s">
        <v>302</v>
      </c>
      <c r="S135" s="354"/>
      <c r="T135" s="355"/>
      <c r="U135" s="81"/>
      <c r="V135" s="82" t="s">
        <v>187</v>
      </c>
      <c r="W135" s="80"/>
      <c r="X135" s="327" t="s">
        <v>306</v>
      </c>
      <c r="Y135" s="327"/>
      <c r="Z135" s="327"/>
      <c r="AA135" s="327"/>
      <c r="AB135" s="327"/>
      <c r="AC135" s="327"/>
      <c r="AD135" s="334"/>
      <c r="AE135" s="97"/>
      <c r="AF135" s="334"/>
    </row>
    <row r="136" spans="1:32" x14ac:dyDescent="0.35">
      <c r="A136" s="336"/>
      <c r="B136" s="341"/>
      <c r="C136" s="342"/>
      <c r="D136" s="342"/>
      <c r="E136" s="343"/>
      <c r="F136" s="349"/>
      <c r="G136" s="350"/>
      <c r="H136" s="359"/>
      <c r="I136" s="360"/>
      <c r="J136" s="360"/>
      <c r="K136" s="360"/>
      <c r="L136" s="360"/>
      <c r="M136" s="360"/>
      <c r="N136" s="360"/>
      <c r="O136" s="360"/>
      <c r="P136" s="360"/>
      <c r="Q136" s="361"/>
      <c r="R136" s="353"/>
      <c r="S136" s="354"/>
      <c r="T136" s="355"/>
      <c r="U136" s="81"/>
      <c r="V136" s="82"/>
      <c r="W136" s="80"/>
      <c r="X136" s="327"/>
      <c r="Y136" s="327"/>
      <c r="Z136" s="327"/>
      <c r="AA136" s="327"/>
      <c r="AB136" s="327"/>
      <c r="AC136" s="327"/>
      <c r="AD136" s="334"/>
      <c r="AE136" s="97"/>
      <c r="AF136" s="334"/>
    </row>
    <row r="137" spans="1:32" x14ac:dyDescent="0.35">
      <c r="A137" s="336"/>
      <c r="B137" s="341"/>
      <c r="C137" s="342"/>
      <c r="D137" s="342"/>
      <c r="E137" s="343"/>
      <c r="F137" s="349"/>
      <c r="G137" s="350"/>
      <c r="H137" s="328"/>
      <c r="I137" s="329"/>
      <c r="J137" s="329"/>
      <c r="K137" s="329"/>
      <c r="L137" s="329"/>
      <c r="M137" s="329"/>
      <c r="N137" s="329"/>
      <c r="O137" s="329"/>
      <c r="P137" s="329"/>
      <c r="Q137" s="330"/>
      <c r="R137" s="353"/>
      <c r="S137" s="354"/>
      <c r="T137" s="355"/>
      <c r="U137" s="81"/>
      <c r="V137" s="82"/>
      <c r="W137" s="80"/>
      <c r="X137" s="327"/>
      <c r="Y137" s="327"/>
      <c r="Z137" s="327"/>
      <c r="AA137" s="327"/>
      <c r="AB137" s="327"/>
      <c r="AC137" s="327"/>
      <c r="AD137" s="334"/>
      <c r="AE137" s="97"/>
      <c r="AF137" s="334"/>
    </row>
    <row r="138" spans="1:32" x14ac:dyDescent="0.35">
      <c r="A138" s="336"/>
      <c r="B138" s="341"/>
      <c r="C138" s="342"/>
      <c r="D138" s="342"/>
      <c r="E138" s="343"/>
      <c r="F138" s="349"/>
      <c r="G138" s="350"/>
      <c r="H138" s="328"/>
      <c r="I138" s="329"/>
      <c r="J138" s="329"/>
      <c r="K138" s="329"/>
      <c r="L138" s="329"/>
      <c r="M138" s="329"/>
      <c r="N138" s="329"/>
      <c r="O138" s="329"/>
      <c r="P138" s="329"/>
      <c r="Q138" s="330"/>
      <c r="R138" s="353"/>
      <c r="S138" s="354"/>
      <c r="T138" s="355"/>
      <c r="U138" s="81"/>
      <c r="V138" s="82"/>
      <c r="W138" s="80"/>
      <c r="X138" s="327"/>
      <c r="Y138" s="327"/>
      <c r="Z138" s="327"/>
      <c r="AA138" s="327"/>
      <c r="AB138" s="327"/>
      <c r="AC138" s="327"/>
      <c r="AD138" s="334"/>
      <c r="AE138" s="97"/>
      <c r="AF138" s="334"/>
    </row>
    <row r="139" spans="1:32" x14ac:dyDescent="0.35">
      <c r="A139" s="336"/>
      <c r="B139" s="341"/>
      <c r="C139" s="342"/>
      <c r="D139" s="342"/>
      <c r="E139" s="343"/>
      <c r="F139" s="349"/>
      <c r="G139" s="350"/>
      <c r="H139" s="328"/>
      <c r="I139" s="329"/>
      <c r="J139" s="329"/>
      <c r="K139" s="329"/>
      <c r="L139" s="329"/>
      <c r="M139" s="329"/>
      <c r="N139" s="329"/>
      <c r="O139" s="329"/>
      <c r="P139" s="329"/>
      <c r="Q139" s="330"/>
      <c r="R139" s="328"/>
      <c r="S139" s="329"/>
      <c r="T139" s="330"/>
      <c r="U139" s="81"/>
      <c r="V139" s="82"/>
      <c r="W139" s="80"/>
      <c r="X139" s="327"/>
      <c r="Y139" s="327"/>
      <c r="Z139" s="327"/>
      <c r="AA139" s="327"/>
      <c r="AB139" s="327"/>
      <c r="AC139" s="327"/>
      <c r="AD139" s="334"/>
      <c r="AE139" s="97"/>
      <c r="AF139" s="334"/>
    </row>
    <row r="140" spans="1:32" x14ac:dyDescent="0.35">
      <c r="A140" s="336"/>
      <c r="B140" s="341"/>
      <c r="C140" s="342"/>
      <c r="D140" s="342"/>
      <c r="E140" s="343"/>
      <c r="F140" s="349"/>
      <c r="G140" s="350"/>
      <c r="H140" s="328"/>
      <c r="I140" s="329"/>
      <c r="J140" s="329"/>
      <c r="K140" s="329"/>
      <c r="L140" s="329"/>
      <c r="M140" s="329"/>
      <c r="N140" s="329"/>
      <c r="O140" s="329"/>
      <c r="P140" s="329"/>
      <c r="Q140" s="330"/>
      <c r="R140" s="328"/>
      <c r="S140" s="329"/>
      <c r="T140" s="330"/>
      <c r="U140" s="81"/>
      <c r="V140" s="82"/>
      <c r="W140" s="80"/>
      <c r="X140" s="327"/>
      <c r="Y140" s="327"/>
      <c r="Z140" s="327"/>
      <c r="AA140" s="327"/>
      <c r="AB140" s="327"/>
      <c r="AC140" s="327"/>
      <c r="AD140" s="334"/>
      <c r="AE140" s="97"/>
      <c r="AF140" s="334"/>
    </row>
    <row r="141" spans="1:32" x14ac:dyDescent="0.35">
      <c r="A141" s="337"/>
      <c r="B141" s="344"/>
      <c r="C141" s="345"/>
      <c r="D141" s="345"/>
      <c r="E141" s="346"/>
      <c r="F141" s="351"/>
      <c r="G141" s="352"/>
      <c r="H141" s="328"/>
      <c r="I141" s="329"/>
      <c r="J141" s="329"/>
      <c r="K141" s="329"/>
      <c r="L141" s="329"/>
      <c r="M141" s="329"/>
      <c r="N141" s="329"/>
      <c r="O141" s="329"/>
      <c r="P141" s="329"/>
      <c r="Q141" s="330"/>
      <c r="R141" s="328"/>
      <c r="S141" s="329"/>
      <c r="T141" s="330"/>
      <c r="U141" s="81"/>
      <c r="V141" s="82"/>
      <c r="W141" s="80"/>
      <c r="X141" s="327"/>
      <c r="Y141" s="327"/>
      <c r="Z141" s="327"/>
      <c r="AA141" s="327"/>
      <c r="AB141" s="327"/>
      <c r="AC141" s="327"/>
      <c r="AD141" s="334"/>
      <c r="AE141" s="97"/>
      <c r="AF141" s="334"/>
    </row>
    <row r="142" spans="1:32" x14ac:dyDescent="0.35">
      <c r="A142" s="335">
        <v>18</v>
      </c>
      <c r="B142" s="338">
        <v>45970</v>
      </c>
      <c r="C142" s="339"/>
      <c r="D142" s="339"/>
      <c r="E142" s="340"/>
      <c r="F142" s="347" t="s">
        <v>73</v>
      </c>
      <c r="G142" s="348"/>
      <c r="H142" s="328" t="s">
        <v>305</v>
      </c>
      <c r="I142" s="329"/>
      <c r="J142" s="329"/>
      <c r="K142" s="329"/>
      <c r="L142" s="329"/>
      <c r="M142" s="329"/>
      <c r="N142" s="329"/>
      <c r="O142" s="329"/>
      <c r="P142" s="329"/>
      <c r="Q142" s="330"/>
      <c r="R142" s="353" t="s">
        <v>302</v>
      </c>
      <c r="S142" s="354"/>
      <c r="T142" s="355"/>
      <c r="U142" s="81"/>
      <c r="V142" s="82" t="s">
        <v>187</v>
      </c>
      <c r="W142" s="80"/>
      <c r="X142" s="327" t="s">
        <v>306</v>
      </c>
      <c r="Y142" s="327"/>
      <c r="Z142" s="327"/>
      <c r="AA142" s="327"/>
      <c r="AB142" s="327"/>
      <c r="AC142" s="327"/>
      <c r="AD142" s="334"/>
      <c r="AE142" s="97"/>
      <c r="AF142" s="334"/>
    </row>
    <row r="143" spans="1:32" x14ac:dyDescent="0.35">
      <c r="A143" s="336"/>
      <c r="B143" s="341"/>
      <c r="C143" s="342"/>
      <c r="D143" s="342"/>
      <c r="E143" s="343"/>
      <c r="F143" s="349"/>
      <c r="G143" s="350"/>
      <c r="H143" s="328"/>
      <c r="I143" s="329"/>
      <c r="J143" s="329"/>
      <c r="K143" s="329"/>
      <c r="L143" s="329"/>
      <c r="M143" s="329"/>
      <c r="N143" s="329"/>
      <c r="O143" s="329"/>
      <c r="P143" s="329"/>
      <c r="Q143" s="330"/>
      <c r="R143" s="353"/>
      <c r="S143" s="354"/>
      <c r="T143" s="355"/>
      <c r="U143" s="81"/>
      <c r="V143" s="82"/>
      <c r="W143" s="80"/>
      <c r="X143" s="327"/>
      <c r="Y143" s="327"/>
      <c r="Z143" s="327"/>
      <c r="AA143" s="327"/>
      <c r="AB143" s="327"/>
      <c r="AC143" s="327"/>
      <c r="AD143" s="334"/>
      <c r="AE143" s="97"/>
      <c r="AF143" s="334"/>
    </row>
    <row r="144" spans="1:32" x14ac:dyDescent="0.35">
      <c r="A144" s="336"/>
      <c r="B144" s="341"/>
      <c r="C144" s="342"/>
      <c r="D144" s="342"/>
      <c r="E144" s="343"/>
      <c r="F144" s="349"/>
      <c r="G144" s="350"/>
      <c r="H144" s="328"/>
      <c r="I144" s="329"/>
      <c r="J144" s="329"/>
      <c r="K144" s="329"/>
      <c r="L144" s="329"/>
      <c r="M144" s="329"/>
      <c r="N144" s="329"/>
      <c r="O144" s="329"/>
      <c r="P144" s="329"/>
      <c r="Q144" s="330"/>
      <c r="R144" s="328"/>
      <c r="S144" s="329"/>
      <c r="T144" s="330"/>
      <c r="U144" s="81"/>
      <c r="V144" s="82"/>
      <c r="W144" s="80"/>
      <c r="X144" s="327"/>
      <c r="Y144" s="327"/>
      <c r="Z144" s="327"/>
      <c r="AA144" s="327"/>
      <c r="AB144" s="327"/>
      <c r="AC144" s="327"/>
      <c r="AD144" s="334"/>
      <c r="AE144" s="97"/>
      <c r="AF144" s="334"/>
    </row>
    <row r="145" spans="1:32" x14ac:dyDescent="0.35">
      <c r="A145" s="336"/>
      <c r="B145" s="341"/>
      <c r="C145" s="342"/>
      <c r="D145" s="342"/>
      <c r="E145" s="343"/>
      <c r="F145" s="349"/>
      <c r="G145" s="350"/>
      <c r="H145" s="328"/>
      <c r="I145" s="329"/>
      <c r="J145" s="329"/>
      <c r="K145" s="329"/>
      <c r="L145" s="329"/>
      <c r="M145" s="329"/>
      <c r="N145" s="329"/>
      <c r="O145" s="329"/>
      <c r="P145" s="329"/>
      <c r="Q145" s="330"/>
      <c r="R145" s="328"/>
      <c r="S145" s="329"/>
      <c r="T145" s="330"/>
      <c r="U145" s="81"/>
      <c r="V145" s="82"/>
      <c r="W145" s="80"/>
      <c r="X145" s="327"/>
      <c r="Y145" s="327"/>
      <c r="Z145" s="327"/>
      <c r="AA145" s="327"/>
      <c r="AB145" s="327"/>
      <c r="AC145" s="327"/>
      <c r="AD145" s="334"/>
      <c r="AE145" s="97"/>
      <c r="AF145" s="334"/>
    </row>
    <row r="146" spans="1:32" x14ac:dyDescent="0.35">
      <c r="A146" s="336"/>
      <c r="B146" s="341"/>
      <c r="C146" s="342"/>
      <c r="D146" s="342"/>
      <c r="E146" s="343"/>
      <c r="F146" s="349"/>
      <c r="G146" s="350"/>
      <c r="H146" s="328"/>
      <c r="I146" s="329"/>
      <c r="J146" s="329"/>
      <c r="K146" s="329"/>
      <c r="L146" s="329"/>
      <c r="M146" s="329"/>
      <c r="N146" s="329"/>
      <c r="O146" s="329"/>
      <c r="P146" s="329"/>
      <c r="Q146" s="330"/>
      <c r="R146" s="328"/>
      <c r="S146" s="329"/>
      <c r="T146" s="330"/>
      <c r="U146" s="81"/>
      <c r="V146" s="82"/>
      <c r="W146" s="80"/>
      <c r="X146" s="327"/>
      <c r="Y146" s="327"/>
      <c r="Z146" s="327"/>
      <c r="AA146" s="327"/>
      <c r="AB146" s="327"/>
      <c r="AC146" s="327"/>
      <c r="AD146" s="334"/>
      <c r="AE146" s="97"/>
      <c r="AF146" s="334"/>
    </row>
    <row r="147" spans="1:32" x14ac:dyDescent="0.35">
      <c r="A147" s="336"/>
      <c r="B147" s="341"/>
      <c r="C147" s="342"/>
      <c r="D147" s="342"/>
      <c r="E147" s="343"/>
      <c r="F147" s="349"/>
      <c r="G147" s="350"/>
      <c r="H147" s="328"/>
      <c r="I147" s="329"/>
      <c r="J147" s="329"/>
      <c r="K147" s="329"/>
      <c r="L147" s="329"/>
      <c r="M147" s="329"/>
      <c r="N147" s="329"/>
      <c r="O147" s="329"/>
      <c r="P147" s="329"/>
      <c r="Q147" s="330"/>
      <c r="R147" s="328"/>
      <c r="S147" s="329"/>
      <c r="T147" s="330"/>
      <c r="U147" s="81"/>
      <c r="V147" s="82"/>
      <c r="W147" s="80"/>
      <c r="X147" s="327"/>
      <c r="Y147" s="327"/>
      <c r="Z147" s="327"/>
      <c r="AA147" s="327"/>
      <c r="AB147" s="327"/>
      <c r="AC147" s="327"/>
      <c r="AD147" s="334"/>
      <c r="AE147" s="97"/>
      <c r="AF147" s="334"/>
    </row>
    <row r="148" spans="1:32" x14ac:dyDescent="0.35">
      <c r="A148" s="337"/>
      <c r="B148" s="344"/>
      <c r="C148" s="345"/>
      <c r="D148" s="345"/>
      <c r="E148" s="346"/>
      <c r="F148" s="351"/>
      <c r="G148" s="352"/>
      <c r="H148" s="328"/>
      <c r="I148" s="329"/>
      <c r="J148" s="329"/>
      <c r="K148" s="329"/>
      <c r="L148" s="329"/>
      <c r="M148" s="329"/>
      <c r="N148" s="329"/>
      <c r="O148" s="329"/>
      <c r="P148" s="329"/>
      <c r="Q148" s="330"/>
      <c r="R148" s="328"/>
      <c r="S148" s="329"/>
      <c r="T148" s="330"/>
      <c r="U148" s="81"/>
      <c r="V148" s="82"/>
      <c r="W148" s="80"/>
      <c r="X148" s="327"/>
      <c r="Y148" s="327"/>
      <c r="Z148" s="327"/>
      <c r="AA148" s="327"/>
      <c r="AB148" s="327"/>
      <c r="AC148" s="327"/>
      <c r="AD148" s="334"/>
      <c r="AE148" s="97"/>
      <c r="AF148" s="334"/>
    </row>
    <row r="149" spans="1:32" x14ac:dyDescent="0.35">
      <c r="A149" s="335">
        <v>19</v>
      </c>
      <c r="B149" s="338">
        <v>45971</v>
      </c>
      <c r="C149" s="339"/>
      <c r="D149" s="339"/>
      <c r="E149" s="340"/>
      <c r="F149" s="347" t="s">
        <v>73</v>
      </c>
      <c r="G149" s="348"/>
      <c r="H149" s="328" t="s">
        <v>305</v>
      </c>
      <c r="I149" s="329"/>
      <c r="J149" s="329"/>
      <c r="K149" s="329"/>
      <c r="L149" s="329"/>
      <c r="M149" s="329"/>
      <c r="N149" s="329"/>
      <c r="O149" s="329"/>
      <c r="P149" s="329"/>
      <c r="Q149" s="330"/>
      <c r="R149" s="353" t="s">
        <v>302</v>
      </c>
      <c r="S149" s="354"/>
      <c r="T149" s="355"/>
      <c r="U149" s="81"/>
      <c r="V149" s="82" t="s">
        <v>187</v>
      </c>
      <c r="W149" s="80"/>
      <c r="X149" s="327" t="s">
        <v>306</v>
      </c>
      <c r="Y149" s="327"/>
      <c r="Z149" s="327"/>
      <c r="AA149" s="327"/>
      <c r="AB149" s="327"/>
      <c r="AC149" s="327"/>
      <c r="AD149" s="334"/>
      <c r="AE149" s="97"/>
      <c r="AF149" s="334"/>
    </row>
    <row r="150" spans="1:32" x14ac:dyDescent="0.35">
      <c r="A150" s="336"/>
      <c r="B150" s="341"/>
      <c r="C150" s="342"/>
      <c r="D150" s="342"/>
      <c r="E150" s="343"/>
      <c r="F150" s="349"/>
      <c r="G150" s="350"/>
      <c r="H150" s="328"/>
      <c r="I150" s="329"/>
      <c r="J150" s="329"/>
      <c r="K150" s="329"/>
      <c r="L150" s="329"/>
      <c r="M150" s="329"/>
      <c r="N150" s="329"/>
      <c r="O150" s="329"/>
      <c r="P150" s="329"/>
      <c r="Q150" s="330"/>
      <c r="R150" s="353"/>
      <c r="S150" s="354"/>
      <c r="T150" s="355"/>
      <c r="U150" s="81"/>
      <c r="V150" s="82"/>
      <c r="W150" s="80"/>
      <c r="X150" s="327"/>
      <c r="Y150" s="327"/>
      <c r="Z150" s="327"/>
      <c r="AA150" s="327"/>
      <c r="AB150" s="327"/>
      <c r="AC150" s="327"/>
      <c r="AD150" s="334"/>
      <c r="AE150" s="97"/>
      <c r="AF150" s="334"/>
    </row>
    <row r="151" spans="1:32" x14ac:dyDescent="0.35">
      <c r="A151" s="336"/>
      <c r="B151" s="341"/>
      <c r="C151" s="342"/>
      <c r="D151" s="342"/>
      <c r="E151" s="343"/>
      <c r="F151" s="349"/>
      <c r="G151" s="350"/>
      <c r="H151" s="328"/>
      <c r="I151" s="329"/>
      <c r="J151" s="329"/>
      <c r="K151" s="329"/>
      <c r="L151" s="329"/>
      <c r="M151" s="329"/>
      <c r="N151" s="329"/>
      <c r="O151" s="329"/>
      <c r="P151" s="329"/>
      <c r="Q151" s="330"/>
      <c r="R151" s="353"/>
      <c r="S151" s="354"/>
      <c r="T151" s="355"/>
      <c r="U151" s="81"/>
      <c r="V151" s="82"/>
      <c r="W151" s="80"/>
      <c r="X151" s="327"/>
      <c r="Y151" s="327"/>
      <c r="Z151" s="327"/>
      <c r="AA151" s="327"/>
      <c r="AB151" s="327"/>
      <c r="AC151" s="327"/>
      <c r="AD151" s="334"/>
      <c r="AE151" s="97"/>
      <c r="AF151" s="334"/>
    </row>
    <row r="152" spans="1:32" x14ac:dyDescent="0.35">
      <c r="A152" s="336"/>
      <c r="B152" s="341"/>
      <c r="C152" s="342"/>
      <c r="D152" s="342"/>
      <c r="E152" s="343"/>
      <c r="F152" s="349"/>
      <c r="G152" s="350"/>
      <c r="H152" s="328"/>
      <c r="I152" s="329"/>
      <c r="J152" s="329"/>
      <c r="K152" s="329"/>
      <c r="L152" s="329"/>
      <c r="M152" s="329"/>
      <c r="N152" s="329"/>
      <c r="O152" s="329"/>
      <c r="P152" s="329"/>
      <c r="Q152" s="330"/>
      <c r="R152" s="328"/>
      <c r="S152" s="329"/>
      <c r="T152" s="330"/>
      <c r="U152" s="81"/>
      <c r="V152" s="82"/>
      <c r="W152" s="80"/>
      <c r="X152" s="327"/>
      <c r="Y152" s="327"/>
      <c r="Z152" s="327"/>
      <c r="AA152" s="327"/>
      <c r="AB152" s="327"/>
      <c r="AC152" s="327"/>
      <c r="AD152" s="334"/>
      <c r="AE152" s="97"/>
      <c r="AF152" s="334"/>
    </row>
    <row r="153" spans="1:32" x14ac:dyDescent="0.35">
      <c r="A153" s="336"/>
      <c r="B153" s="341"/>
      <c r="C153" s="342"/>
      <c r="D153" s="342"/>
      <c r="E153" s="343"/>
      <c r="F153" s="349"/>
      <c r="G153" s="350"/>
      <c r="H153" s="328"/>
      <c r="I153" s="329"/>
      <c r="J153" s="329"/>
      <c r="K153" s="329"/>
      <c r="L153" s="329"/>
      <c r="M153" s="329"/>
      <c r="N153" s="329"/>
      <c r="O153" s="329"/>
      <c r="P153" s="329"/>
      <c r="Q153" s="330"/>
      <c r="R153" s="328"/>
      <c r="S153" s="329"/>
      <c r="T153" s="330"/>
      <c r="U153" s="81"/>
      <c r="V153" s="82"/>
      <c r="W153" s="80"/>
      <c r="X153" s="327"/>
      <c r="Y153" s="327"/>
      <c r="Z153" s="327"/>
      <c r="AA153" s="327"/>
      <c r="AB153" s="327"/>
      <c r="AC153" s="327"/>
      <c r="AD153" s="334"/>
      <c r="AE153" s="97"/>
      <c r="AF153" s="334"/>
    </row>
    <row r="154" spans="1:32" x14ac:dyDescent="0.35">
      <c r="A154" s="336"/>
      <c r="B154" s="341"/>
      <c r="C154" s="342"/>
      <c r="D154" s="342"/>
      <c r="E154" s="343"/>
      <c r="F154" s="349"/>
      <c r="G154" s="350"/>
      <c r="H154" s="328"/>
      <c r="I154" s="329"/>
      <c r="J154" s="329"/>
      <c r="K154" s="329"/>
      <c r="L154" s="329"/>
      <c r="M154" s="329"/>
      <c r="N154" s="329"/>
      <c r="O154" s="329"/>
      <c r="P154" s="329"/>
      <c r="Q154" s="330"/>
      <c r="R154" s="328"/>
      <c r="S154" s="329"/>
      <c r="T154" s="330"/>
      <c r="U154" s="81"/>
      <c r="V154" s="82"/>
      <c r="W154" s="80"/>
      <c r="X154" s="327"/>
      <c r="Y154" s="327"/>
      <c r="Z154" s="327"/>
      <c r="AA154" s="327"/>
      <c r="AB154" s="327"/>
      <c r="AC154" s="327"/>
      <c r="AD154" s="334"/>
      <c r="AE154" s="97"/>
      <c r="AF154" s="334"/>
    </row>
    <row r="155" spans="1:32" x14ac:dyDescent="0.35">
      <c r="A155" s="337"/>
      <c r="B155" s="344"/>
      <c r="C155" s="345"/>
      <c r="D155" s="345"/>
      <c r="E155" s="346"/>
      <c r="F155" s="351"/>
      <c r="G155" s="352"/>
      <c r="H155" s="328"/>
      <c r="I155" s="329"/>
      <c r="J155" s="329"/>
      <c r="K155" s="329"/>
      <c r="L155" s="329"/>
      <c r="M155" s="329"/>
      <c r="N155" s="329"/>
      <c r="O155" s="329"/>
      <c r="P155" s="329"/>
      <c r="Q155" s="330"/>
      <c r="R155" s="328"/>
      <c r="S155" s="329"/>
      <c r="T155" s="330"/>
      <c r="U155" s="81"/>
      <c r="V155" s="82"/>
      <c r="W155" s="80"/>
      <c r="X155" s="327"/>
      <c r="Y155" s="327"/>
      <c r="Z155" s="327"/>
      <c r="AA155" s="327"/>
      <c r="AB155" s="327"/>
      <c r="AC155" s="327"/>
      <c r="AD155" s="334"/>
      <c r="AE155" s="97"/>
      <c r="AF155" s="334"/>
    </row>
    <row r="156" spans="1:32" x14ac:dyDescent="0.35">
      <c r="A156" s="335">
        <v>20</v>
      </c>
      <c r="B156" s="338"/>
      <c r="C156" s="339"/>
      <c r="D156" s="339"/>
      <c r="E156" s="340"/>
      <c r="F156" s="347"/>
      <c r="G156" s="348"/>
      <c r="H156" s="328"/>
      <c r="I156" s="329"/>
      <c r="J156" s="329"/>
      <c r="K156" s="329"/>
      <c r="L156" s="329"/>
      <c r="M156" s="329"/>
      <c r="N156" s="329"/>
      <c r="O156" s="329"/>
      <c r="P156" s="329"/>
      <c r="Q156" s="330"/>
      <c r="R156" s="356"/>
      <c r="S156" s="354"/>
      <c r="T156" s="355"/>
      <c r="U156" s="81"/>
      <c r="V156" s="82"/>
      <c r="W156" s="80"/>
      <c r="X156" s="353"/>
      <c r="Y156" s="357"/>
      <c r="Z156" s="357"/>
      <c r="AA156" s="357"/>
      <c r="AB156" s="357"/>
      <c r="AC156" s="358"/>
      <c r="AD156" s="334"/>
      <c r="AE156" s="97"/>
      <c r="AF156" s="334"/>
    </row>
    <row r="157" spans="1:32" x14ac:dyDescent="0.35">
      <c r="A157" s="336"/>
      <c r="B157" s="341"/>
      <c r="C157" s="342"/>
      <c r="D157" s="342"/>
      <c r="E157" s="343"/>
      <c r="F157" s="349"/>
      <c r="G157" s="350"/>
      <c r="H157" s="328"/>
      <c r="I157" s="329"/>
      <c r="J157" s="329"/>
      <c r="K157" s="329"/>
      <c r="L157" s="329"/>
      <c r="M157" s="329"/>
      <c r="N157" s="329"/>
      <c r="O157" s="329"/>
      <c r="P157" s="329"/>
      <c r="Q157" s="330"/>
      <c r="R157" s="353"/>
      <c r="S157" s="354"/>
      <c r="T157" s="355"/>
      <c r="U157" s="81"/>
      <c r="V157" s="82"/>
      <c r="W157" s="80"/>
      <c r="X157" s="327"/>
      <c r="Y157" s="327"/>
      <c r="Z157" s="327"/>
      <c r="AA157" s="327"/>
      <c r="AB157" s="327"/>
      <c r="AC157" s="327"/>
      <c r="AD157" s="334"/>
      <c r="AE157" s="97"/>
      <c r="AF157" s="334"/>
    </row>
    <row r="158" spans="1:32" x14ac:dyDescent="0.35">
      <c r="A158" s="336"/>
      <c r="B158" s="341"/>
      <c r="C158" s="342"/>
      <c r="D158" s="342"/>
      <c r="E158" s="343"/>
      <c r="F158" s="349"/>
      <c r="G158" s="350"/>
      <c r="H158" s="328"/>
      <c r="I158" s="329"/>
      <c r="J158" s="329"/>
      <c r="K158" s="329"/>
      <c r="L158" s="329"/>
      <c r="M158" s="329"/>
      <c r="N158" s="329"/>
      <c r="O158" s="329"/>
      <c r="P158" s="329"/>
      <c r="Q158" s="330"/>
      <c r="R158" s="353"/>
      <c r="S158" s="354"/>
      <c r="T158" s="355"/>
      <c r="U158" s="81"/>
      <c r="V158" s="82"/>
      <c r="W158" s="80"/>
      <c r="X158" s="327"/>
      <c r="Y158" s="327"/>
      <c r="Z158" s="327"/>
      <c r="AA158" s="327"/>
      <c r="AB158" s="327"/>
      <c r="AC158" s="327"/>
      <c r="AD158" s="334"/>
      <c r="AE158" s="97"/>
      <c r="AF158" s="334"/>
    </row>
    <row r="159" spans="1:32" x14ac:dyDescent="0.35">
      <c r="A159" s="336"/>
      <c r="B159" s="341"/>
      <c r="C159" s="342"/>
      <c r="D159" s="342"/>
      <c r="E159" s="343"/>
      <c r="F159" s="349"/>
      <c r="G159" s="350"/>
      <c r="H159" s="328"/>
      <c r="I159" s="329"/>
      <c r="J159" s="329"/>
      <c r="K159" s="329"/>
      <c r="L159" s="329"/>
      <c r="M159" s="329"/>
      <c r="N159" s="329"/>
      <c r="O159" s="329"/>
      <c r="P159" s="329"/>
      <c r="Q159" s="330"/>
      <c r="R159" s="353"/>
      <c r="S159" s="354"/>
      <c r="T159" s="355"/>
      <c r="U159" s="81"/>
      <c r="V159" s="82"/>
      <c r="W159" s="80"/>
      <c r="X159" s="327"/>
      <c r="Y159" s="327"/>
      <c r="Z159" s="327"/>
      <c r="AA159" s="327"/>
      <c r="AB159" s="327"/>
      <c r="AC159" s="327"/>
      <c r="AD159" s="334"/>
      <c r="AE159" s="97"/>
      <c r="AF159" s="334"/>
    </row>
    <row r="160" spans="1:32" x14ac:dyDescent="0.35">
      <c r="A160" s="336"/>
      <c r="B160" s="341"/>
      <c r="C160" s="342"/>
      <c r="D160" s="342"/>
      <c r="E160" s="343"/>
      <c r="F160" s="349"/>
      <c r="G160" s="350"/>
      <c r="H160" s="328"/>
      <c r="I160" s="329"/>
      <c r="J160" s="329"/>
      <c r="K160" s="329"/>
      <c r="L160" s="329"/>
      <c r="M160" s="329"/>
      <c r="N160" s="329"/>
      <c r="O160" s="329"/>
      <c r="P160" s="329"/>
      <c r="Q160" s="330"/>
      <c r="R160" s="328"/>
      <c r="S160" s="329"/>
      <c r="T160" s="330"/>
      <c r="U160" s="81"/>
      <c r="V160" s="82"/>
      <c r="W160" s="80"/>
      <c r="X160" s="327"/>
      <c r="Y160" s="327"/>
      <c r="Z160" s="327"/>
      <c r="AA160" s="327"/>
      <c r="AB160" s="327"/>
      <c r="AC160" s="327"/>
      <c r="AD160" s="334"/>
      <c r="AE160" s="97"/>
      <c r="AF160" s="334"/>
    </row>
    <row r="161" spans="1:32" x14ac:dyDescent="0.35">
      <c r="A161" s="336"/>
      <c r="B161" s="341"/>
      <c r="C161" s="342"/>
      <c r="D161" s="342"/>
      <c r="E161" s="343"/>
      <c r="F161" s="349"/>
      <c r="G161" s="350"/>
      <c r="H161" s="328"/>
      <c r="I161" s="329"/>
      <c r="J161" s="329"/>
      <c r="K161" s="329"/>
      <c r="L161" s="329"/>
      <c r="M161" s="329"/>
      <c r="N161" s="329"/>
      <c r="O161" s="329"/>
      <c r="P161" s="329"/>
      <c r="Q161" s="330"/>
      <c r="R161" s="328"/>
      <c r="S161" s="329"/>
      <c r="T161" s="330"/>
      <c r="U161" s="81"/>
      <c r="V161" s="82"/>
      <c r="W161" s="80"/>
      <c r="X161" s="327"/>
      <c r="Y161" s="327"/>
      <c r="Z161" s="327"/>
      <c r="AA161" s="327"/>
      <c r="AB161" s="327"/>
      <c r="AC161" s="327"/>
      <c r="AD161" s="334"/>
      <c r="AE161" s="97"/>
      <c r="AF161" s="334"/>
    </row>
    <row r="162" spans="1:32" x14ac:dyDescent="0.35">
      <c r="A162" s="337"/>
      <c r="B162" s="344"/>
      <c r="C162" s="345"/>
      <c r="D162" s="345"/>
      <c r="E162" s="346"/>
      <c r="F162" s="351"/>
      <c r="G162" s="352"/>
      <c r="H162" s="328"/>
      <c r="I162" s="329"/>
      <c r="J162" s="329"/>
      <c r="K162" s="329"/>
      <c r="L162" s="329"/>
      <c r="M162" s="329"/>
      <c r="N162" s="329"/>
      <c r="O162" s="329"/>
      <c r="P162" s="329"/>
      <c r="Q162" s="330"/>
      <c r="R162" s="328"/>
      <c r="S162" s="329"/>
      <c r="T162" s="330"/>
      <c r="U162" s="81"/>
      <c r="V162" s="82"/>
      <c r="W162" s="80"/>
      <c r="X162" s="327"/>
      <c r="Y162" s="327"/>
      <c r="Z162" s="327"/>
      <c r="AA162" s="327"/>
      <c r="AB162" s="327"/>
      <c r="AC162" s="327"/>
      <c r="AD162" s="334"/>
      <c r="AE162" s="97"/>
      <c r="AF162" s="334"/>
    </row>
    <row r="163" spans="1:32" x14ac:dyDescent="0.35">
      <c r="A163" s="335">
        <v>21</v>
      </c>
      <c r="B163" s="338"/>
      <c r="C163" s="339"/>
      <c r="D163" s="339"/>
      <c r="E163" s="340"/>
      <c r="F163" s="347"/>
      <c r="G163" s="348"/>
      <c r="H163" s="328"/>
      <c r="I163" s="329"/>
      <c r="J163" s="329"/>
      <c r="K163" s="329"/>
      <c r="L163" s="329"/>
      <c r="M163" s="329"/>
      <c r="N163" s="329"/>
      <c r="O163" s="329"/>
      <c r="P163" s="329"/>
      <c r="Q163" s="330"/>
      <c r="R163" s="356"/>
      <c r="S163" s="354"/>
      <c r="T163" s="355"/>
      <c r="U163" s="81"/>
      <c r="V163" s="82"/>
      <c r="W163" s="80"/>
      <c r="X163" s="327"/>
      <c r="Y163" s="327"/>
      <c r="Z163" s="327"/>
      <c r="AA163" s="327"/>
      <c r="AB163" s="327"/>
      <c r="AC163" s="327"/>
      <c r="AD163" s="334"/>
      <c r="AE163" s="97"/>
      <c r="AF163" s="334"/>
    </row>
    <row r="164" spans="1:32" x14ac:dyDescent="0.35">
      <c r="A164" s="336"/>
      <c r="B164" s="341"/>
      <c r="C164" s="342"/>
      <c r="D164" s="342"/>
      <c r="E164" s="343"/>
      <c r="F164" s="349"/>
      <c r="G164" s="350"/>
      <c r="H164" s="328"/>
      <c r="I164" s="329"/>
      <c r="J164" s="329"/>
      <c r="K164" s="329"/>
      <c r="L164" s="329"/>
      <c r="M164" s="329"/>
      <c r="N164" s="329"/>
      <c r="O164" s="329"/>
      <c r="P164" s="329"/>
      <c r="Q164" s="330"/>
      <c r="R164" s="353"/>
      <c r="S164" s="354"/>
      <c r="T164" s="355"/>
      <c r="U164" s="81"/>
      <c r="V164" s="82"/>
      <c r="W164" s="80"/>
      <c r="X164" s="327"/>
      <c r="Y164" s="327"/>
      <c r="Z164" s="327"/>
      <c r="AA164" s="327"/>
      <c r="AB164" s="327"/>
      <c r="AC164" s="327"/>
      <c r="AD164" s="334"/>
      <c r="AE164" s="97"/>
      <c r="AF164" s="334"/>
    </row>
    <row r="165" spans="1:32" x14ac:dyDescent="0.35">
      <c r="A165" s="336"/>
      <c r="B165" s="341"/>
      <c r="C165" s="342"/>
      <c r="D165" s="342"/>
      <c r="E165" s="343"/>
      <c r="F165" s="349"/>
      <c r="G165" s="350"/>
      <c r="H165" s="328"/>
      <c r="I165" s="329"/>
      <c r="J165" s="329"/>
      <c r="K165" s="329"/>
      <c r="L165" s="329"/>
      <c r="M165" s="329"/>
      <c r="N165" s="329"/>
      <c r="O165" s="329"/>
      <c r="P165" s="329"/>
      <c r="Q165" s="330"/>
      <c r="R165" s="353"/>
      <c r="S165" s="354"/>
      <c r="T165" s="355"/>
      <c r="U165" s="81"/>
      <c r="V165" s="82"/>
      <c r="W165" s="80"/>
      <c r="X165" s="327"/>
      <c r="Y165" s="327"/>
      <c r="Z165" s="327"/>
      <c r="AA165" s="327"/>
      <c r="AB165" s="327"/>
      <c r="AC165" s="327"/>
      <c r="AD165" s="334"/>
      <c r="AE165" s="97"/>
      <c r="AF165" s="334"/>
    </row>
    <row r="166" spans="1:32" x14ac:dyDescent="0.35">
      <c r="A166" s="336"/>
      <c r="B166" s="341"/>
      <c r="C166" s="342"/>
      <c r="D166" s="342"/>
      <c r="E166" s="343"/>
      <c r="F166" s="349"/>
      <c r="G166" s="350"/>
      <c r="H166" s="328"/>
      <c r="I166" s="329"/>
      <c r="J166" s="329"/>
      <c r="K166" s="329"/>
      <c r="L166" s="329"/>
      <c r="M166" s="329"/>
      <c r="N166" s="329"/>
      <c r="O166" s="329"/>
      <c r="P166" s="329"/>
      <c r="Q166" s="330"/>
      <c r="R166" s="328"/>
      <c r="S166" s="329"/>
      <c r="T166" s="330"/>
      <c r="U166" s="81"/>
      <c r="V166" s="82"/>
      <c r="W166" s="80"/>
      <c r="X166" s="327"/>
      <c r="Y166" s="327"/>
      <c r="Z166" s="327"/>
      <c r="AA166" s="327"/>
      <c r="AB166" s="327"/>
      <c r="AC166" s="327"/>
      <c r="AD166" s="334"/>
      <c r="AE166" s="97"/>
      <c r="AF166" s="334"/>
    </row>
    <row r="167" spans="1:32" x14ac:dyDescent="0.35">
      <c r="A167" s="336"/>
      <c r="B167" s="341"/>
      <c r="C167" s="342"/>
      <c r="D167" s="342"/>
      <c r="E167" s="343"/>
      <c r="F167" s="349"/>
      <c r="G167" s="350"/>
      <c r="H167" s="328"/>
      <c r="I167" s="329"/>
      <c r="J167" s="329"/>
      <c r="K167" s="329"/>
      <c r="L167" s="329"/>
      <c r="M167" s="329"/>
      <c r="N167" s="329"/>
      <c r="O167" s="329"/>
      <c r="P167" s="329"/>
      <c r="Q167" s="330"/>
      <c r="R167" s="328"/>
      <c r="S167" s="329"/>
      <c r="T167" s="330"/>
      <c r="U167" s="81"/>
      <c r="V167" s="82"/>
      <c r="W167" s="80"/>
      <c r="X167" s="327"/>
      <c r="Y167" s="327"/>
      <c r="Z167" s="327"/>
      <c r="AA167" s="327"/>
      <c r="AB167" s="327"/>
      <c r="AC167" s="327"/>
      <c r="AD167" s="334"/>
      <c r="AE167" s="97"/>
      <c r="AF167" s="334"/>
    </row>
    <row r="168" spans="1:32" x14ac:dyDescent="0.35">
      <c r="A168" s="336"/>
      <c r="B168" s="341"/>
      <c r="C168" s="342"/>
      <c r="D168" s="342"/>
      <c r="E168" s="343"/>
      <c r="F168" s="349"/>
      <c r="G168" s="350"/>
      <c r="H168" s="328"/>
      <c r="I168" s="329"/>
      <c r="J168" s="329"/>
      <c r="K168" s="329"/>
      <c r="L168" s="329"/>
      <c r="M168" s="329"/>
      <c r="N168" s="329"/>
      <c r="O168" s="329"/>
      <c r="P168" s="329"/>
      <c r="Q168" s="330"/>
      <c r="R168" s="328"/>
      <c r="S168" s="329"/>
      <c r="T168" s="330"/>
      <c r="U168" s="81"/>
      <c r="V168" s="82"/>
      <c r="W168" s="80"/>
      <c r="X168" s="327"/>
      <c r="Y168" s="327"/>
      <c r="Z168" s="327"/>
      <c r="AA168" s="327"/>
      <c r="AB168" s="327"/>
      <c r="AC168" s="327"/>
      <c r="AD168" s="334"/>
      <c r="AE168" s="97"/>
      <c r="AF168" s="334"/>
    </row>
    <row r="169" spans="1:32" x14ac:dyDescent="0.35">
      <c r="A169" s="337"/>
      <c r="B169" s="344"/>
      <c r="C169" s="345"/>
      <c r="D169" s="345"/>
      <c r="E169" s="346"/>
      <c r="F169" s="351"/>
      <c r="G169" s="352"/>
      <c r="H169" s="328"/>
      <c r="I169" s="329"/>
      <c r="J169" s="329"/>
      <c r="K169" s="329"/>
      <c r="L169" s="329"/>
      <c r="M169" s="329"/>
      <c r="N169" s="329"/>
      <c r="O169" s="329"/>
      <c r="P169" s="329"/>
      <c r="Q169" s="330"/>
      <c r="R169" s="328"/>
      <c r="S169" s="329"/>
      <c r="T169" s="330"/>
      <c r="U169" s="81"/>
      <c r="V169" s="82"/>
      <c r="W169" s="80"/>
      <c r="X169" s="327"/>
      <c r="Y169" s="327"/>
      <c r="Z169" s="327"/>
      <c r="AA169" s="327"/>
      <c r="AB169" s="327"/>
      <c r="AC169" s="327"/>
      <c r="AD169" s="334"/>
      <c r="AE169" s="97"/>
      <c r="AF169" s="334"/>
    </row>
    <row r="170" spans="1:32" x14ac:dyDescent="0.35">
      <c r="A170" s="335">
        <v>22</v>
      </c>
      <c r="B170" s="338"/>
      <c r="C170" s="339"/>
      <c r="D170" s="339"/>
      <c r="E170" s="340"/>
      <c r="F170" s="347"/>
      <c r="G170" s="348"/>
      <c r="H170" s="328"/>
      <c r="I170" s="329"/>
      <c r="J170" s="329"/>
      <c r="K170" s="329"/>
      <c r="L170" s="329"/>
      <c r="M170" s="329"/>
      <c r="N170" s="329"/>
      <c r="O170" s="329"/>
      <c r="P170" s="329"/>
      <c r="Q170" s="330"/>
      <c r="R170" s="356"/>
      <c r="S170" s="354"/>
      <c r="T170" s="355"/>
      <c r="U170" s="81"/>
      <c r="V170" s="82"/>
      <c r="W170" s="80"/>
      <c r="X170" s="327"/>
      <c r="Y170" s="327"/>
      <c r="Z170" s="327"/>
      <c r="AA170" s="327"/>
      <c r="AB170" s="327"/>
      <c r="AC170" s="327"/>
      <c r="AD170" s="334"/>
      <c r="AE170" s="97"/>
      <c r="AF170" s="334"/>
    </row>
    <row r="171" spans="1:32" x14ac:dyDescent="0.35">
      <c r="A171" s="336"/>
      <c r="B171" s="341"/>
      <c r="C171" s="342"/>
      <c r="D171" s="342"/>
      <c r="E171" s="343"/>
      <c r="F171" s="349"/>
      <c r="G171" s="350"/>
      <c r="H171" s="328"/>
      <c r="I171" s="329"/>
      <c r="J171" s="329"/>
      <c r="K171" s="329"/>
      <c r="L171" s="329"/>
      <c r="M171" s="329"/>
      <c r="N171" s="329"/>
      <c r="O171" s="329"/>
      <c r="P171" s="329"/>
      <c r="Q171" s="330"/>
      <c r="R171" s="353"/>
      <c r="S171" s="354"/>
      <c r="T171" s="355"/>
      <c r="U171" s="81"/>
      <c r="V171" s="82"/>
      <c r="W171" s="80"/>
      <c r="X171" s="327"/>
      <c r="Y171" s="327"/>
      <c r="Z171" s="327"/>
      <c r="AA171" s="327"/>
      <c r="AB171" s="327"/>
      <c r="AC171" s="327"/>
      <c r="AD171" s="334"/>
      <c r="AE171" s="97"/>
      <c r="AF171" s="334"/>
    </row>
    <row r="172" spans="1:32" x14ac:dyDescent="0.35">
      <c r="A172" s="336"/>
      <c r="B172" s="341"/>
      <c r="C172" s="342"/>
      <c r="D172" s="342"/>
      <c r="E172" s="343"/>
      <c r="F172" s="349"/>
      <c r="G172" s="350"/>
      <c r="H172" s="328"/>
      <c r="I172" s="329"/>
      <c r="J172" s="329"/>
      <c r="K172" s="329"/>
      <c r="L172" s="329"/>
      <c r="M172" s="329"/>
      <c r="N172" s="329"/>
      <c r="O172" s="329"/>
      <c r="P172" s="329"/>
      <c r="Q172" s="330"/>
      <c r="R172" s="353"/>
      <c r="S172" s="354"/>
      <c r="T172" s="355"/>
      <c r="U172" s="81"/>
      <c r="V172" s="82"/>
      <c r="W172" s="80"/>
      <c r="X172" s="327"/>
      <c r="Y172" s="327"/>
      <c r="Z172" s="327"/>
      <c r="AA172" s="327"/>
      <c r="AB172" s="327"/>
      <c r="AC172" s="327"/>
      <c r="AD172" s="334"/>
      <c r="AE172" s="97"/>
      <c r="AF172" s="334"/>
    </row>
    <row r="173" spans="1:32" x14ac:dyDescent="0.35">
      <c r="A173" s="336"/>
      <c r="B173" s="341"/>
      <c r="C173" s="342"/>
      <c r="D173" s="342"/>
      <c r="E173" s="343"/>
      <c r="F173" s="349"/>
      <c r="G173" s="350"/>
      <c r="H173" s="328"/>
      <c r="I173" s="329"/>
      <c r="J173" s="329"/>
      <c r="K173" s="329"/>
      <c r="L173" s="329"/>
      <c r="M173" s="329"/>
      <c r="N173" s="329"/>
      <c r="O173" s="329"/>
      <c r="P173" s="329"/>
      <c r="Q173" s="330"/>
      <c r="R173" s="328"/>
      <c r="S173" s="329"/>
      <c r="T173" s="330"/>
      <c r="U173" s="81"/>
      <c r="V173" s="82"/>
      <c r="W173" s="80"/>
      <c r="X173" s="327"/>
      <c r="Y173" s="327"/>
      <c r="Z173" s="327"/>
      <c r="AA173" s="327"/>
      <c r="AB173" s="327"/>
      <c r="AC173" s="327"/>
      <c r="AD173" s="334"/>
      <c r="AE173" s="97"/>
      <c r="AF173" s="334"/>
    </row>
    <row r="174" spans="1:32" x14ac:dyDescent="0.35">
      <c r="A174" s="336"/>
      <c r="B174" s="341"/>
      <c r="C174" s="342"/>
      <c r="D174" s="342"/>
      <c r="E174" s="343"/>
      <c r="F174" s="349"/>
      <c r="G174" s="350"/>
      <c r="H174" s="328"/>
      <c r="I174" s="329"/>
      <c r="J174" s="329"/>
      <c r="K174" s="329"/>
      <c r="L174" s="329"/>
      <c r="M174" s="329"/>
      <c r="N174" s="329"/>
      <c r="O174" s="329"/>
      <c r="P174" s="329"/>
      <c r="Q174" s="330"/>
      <c r="R174" s="328"/>
      <c r="S174" s="329"/>
      <c r="T174" s="330"/>
      <c r="U174" s="81"/>
      <c r="V174" s="82"/>
      <c r="W174" s="80"/>
      <c r="X174" s="327"/>
      <c r="Y174" s="327"/>
      <c r="Z174" s="327"/>
      <c r="AA174" s="327"/>
      <c r="AB174" s="327"/>
      <c r="AC174" s="327"/>
      <c r="AD174" s="334"/>
      <c r="AE174" s="97"/>
      <c r="AF174" s="334"/>
    </row>
    <row r="175" spans="1:32" x14ac:dyDescent="0.35">
      <c r="A175" s="336"/>
      <c r="B175" s="341"/>
      <c r="C175" s="342"/>
      <c r="D175" s="342"/>
      <c r="E175" s="343"/>
      <c r="F175" s="349"/>
      <c r="G175" s="350"/>
      <c r="H175" s="328"/>
      <c r="I175" s="329"/>
      <c r="J175" s="329"/>
      <c r="K175" s="329"/>
      <c r="L175" s="329"/>
      <c r="M175" s="329"/>
      <c r="N175" s="329"/>
      <c r="O175" s="329"/>
      <c r="P175" s="329"/>
      <c r="Q175" s="330"/>
      <c r="R175" s="328"/>
      <c r="S175" s="329"/>
      <c r="T175" s="330"/>
      <c r="U175" s="81"/>
      <c r="V175" s="82"/>
      <c r="W175" s="80"/>
      <c r="X175" s="327"/>
      <c r="Y175" s="327"/>
      <c r="Z175" s="327"/>
      <c r="AA175" s="327"/>
      <c r="AB175" s="327"/>
      <c r="AC175" s="327"/>
      <c r="AD175" s="334"/>
      <c r="AE175" s="97"/>
      <c r="AF175" s="334"/>
    </row>
    <row r="176" spans="1:32" x14ac:dyDescent="0.35">
      <c r="A176" s="337"/>
      <c r="B176" s="344"/>
      <c r="C176" s="345"/>
      <c r="D176" s="345"/>
      <c r="E176" s="346"/>
      <c r="F176" s="351"/>
      <c r="G176" s="352"/>
      <c r="H176" s="328"/>
      <c r="I176" s="329"/>
      <c r="J176" s="329"/>
      <c r="K176" s="329"/>
      <c r="L176" s="329"/>
      <c r="M176" s="329"/>
      <c r="N176" s="329"/>
      <c r="O176" s="329"/>
      <c r="P176" s="329"/>
      <c r="Q176" s="330"/>
      <c r="R176" s="328"/>
      <c r="S176" s="329"/>
      <c r="T176" s="330"/>
      <c r="U176" s="81"/>
      <c r="V176" s="82"/>
      <c r="W176" s="80"/>
      <c r="X176" s="327"/>
      <c r="Y176" s="327"/>
      <c r="Z176" s="327"/>
      <c r="AA176" s="327"/>
      <c r="AB176" s="327"/>
      <c r="AC176" s="327"/>
      <c r="AD176" s="334"/>
      <c r="AE176" s="97"/>
      <c r="AF176" s="334"/>
    </row>
    <row r="177" spans="1:32" x14ac:dyDescent="0.35">
      <c r="A177" s="335">
        <v>23</v>
      </c>
      <c r="B177" s="338"/>
      <c r="C177" s="339"/>
      <c r="D177" s="339"/>
      <c r="E177" s="340"/>
      <c r="F177" s="347"/>
      <c r="G177" s="348"/>
      <c r="H177" s="328"/>
      <c r="I177" s="329"/>
      <c r="J177" s="329"/>
      <c r="K177" s="329"/>
      <c r="L177" s="329"/>
      <c r="M177" s="329"/>
      <c r="N177" s="329"/>
      <c r="O177" s="329"/>
      <c r="P177" s="329"/>
      <c r="Q177" s="330"/>
      <c r="R177" s="356"/>
      <c r="S177" s="354"/>
      <c r="T177" s="355"/>
      <c r="U177" s="81"/>
      <c r="V177" s="82"/>
      <c r="W177" s="80"/>
      <c r="X177" s="327"/>
      <c r="Y177" s="327"/>
      <c r="Z177" s="327"/>
      <c r="AA177" s="327"/>
      <c r="AB177" s="327"/>
      <c r="AC177" s="327"/>
      <c r="AD177" s="334"/>
      <c r="AE177" s="97"/>
      <c r="AF177" s="334"/>
    </row>
    <row r="178" spans="1:32" x14ac:dyDescent="0.35">
      <c r="A178" s="336"/>
      <c r="B178" s="341"/>
      <c r="C178" s="342"/>
      <c r="D178" s="342"/>
      <c r="E178" s="343"/>
      <c r="F178" s="349"/>
      <c r="G178" s="350"/>
      <c r="H178" s="328"/>
      <c r="I178" s="329"/>
      <c r="J178" s="329"/>
      <c r="K178" s="329"/>
      <c r="L178" s="329"/>
      <c r="M178" s="329"/>
      <c r="N178" s="329"/>
      <c r="O178" s="329"/>
      <c r="P178" s="329"/>
      <c r="Q178" s="330"/>
      <c r="R178" s="353"/>
      <c r="S178" s="354"/>
      <c r="T178" s="355"/>
      <c r="U178" s="81"/>
      <c r="V178" s="82"/>
      <c r="W178" s="80"/>
      <c r="X178" s="327"/>
      <c r="Y178" s="327"/>
      <c r="Z178" s="327"/>
      <c r="AA178" s="327"/>
      <c r="AB178" s="327"/>
      <c r="AC178" s="327"/>
      <c r="AD178" s="334"/>
      <c r="AE178" s="97"/>
      <c r="AF178" s="334"/>
    </row>
    <row r="179" spans="1:32" x14ac:dyDescent="0.35">
      <c r="A179" s="336"/>
      <c r="B179" s="341"/>
      <c r="C179" s="342"/>
      <c r="D179" s="342"/>
      <c r="E179" s="343"/>
      <c r="F179" s="349"/>
      <c r="G179" s="350"/>
      <c r="H179" s="328"/>
      <c r="I179" s="329"/>
      <c r="J179" s="329"/>
      <c r="K179" s="329"/>
      <c r="L179" s="329"/>
      <c r="M179" s="329"/>
      <c r="N179" s="329"/>
      <c r="O179" s="329"/>
      <c r="P179" s="329"/>
      <c r="Q179" s="330"/>
      <c r="R179" s="353"/>
      <c r="S179" s="354"/>
      <c r="T179" s="355"/>
      <c r="U179" s="81"/>
      <c r="V179" s="82"/>
      <c r="W179" s="80"/>
      <c r="X179" s="327"/>
      <c r="Y179" s="327"/>
      <c r="Z179" s="327"/>
      <c r="AA179" s="327"/>
      <c r="AB179" s="327"/>
      <c r="AC179" s="327"/>
      <c r="AD179" s="334"/>
      <c r="AE179" s="97"/>
      <c r="AF179" s="334"/>
    </row>
    <row r="180" spans="1:32" x14ac:dyDescent="0.35">
      <c r="A180" s="336"/>
      <c r="B180" s="341"/>
      <c r="C180" s="342"/>
      <c r="D180" s="342"/>
      <c r="E180" s="343"/>
      <c r="F180" s="349"/>
      <c r="G180" s="350"/>
      <c r="H180" s="328"/>
      <c r="I180" s="329"/>
      <c r="J180" s="329"/>
      <c r="K180" s="329"/>
      <c r="L180" s="329"/>
      <c r="M180" s="329"/>
      <c r="N180" s="329"/>
      <c r="O180" s="329"/>
      <c r="P180" s="329"/>
      <c r="Q180" s="330"/>
      <c r="R180" s="328"/>
      <c r="S180" s="329"/>
      <c r="T180" s="330"/>
      <c r="U180" s="81"/>
      <c r="V180" s="82"/>
      <c r="W180" s="80"/>
      <c r="X180" s="327"/>
      <c r="Y180" s="327"/>
      <c r="Z180" s="327"/>
      <c r="AA180" s="327"/>
      <c r="AB180" s="327"/>
      <c r="AC180" s="327"/>
      <c r="AD180" s="334"/>
      <c r="AE180" s="97"/>
      <c r="AF180" s="334"/>
    </row>
    <row r="181" spans="1:32" x14ac:dyDescent="0.35">
      <c r="A181" s="336"/>
      <c r="B181" s="341"/>
      <c r="C181" s="342"/>
      <c r="D181" s="342"/>
      <c r="E181" s="343"/>
      <c r="F181" s="349"/>
      <c r="G181" s="350"/>
      <c r="H181" s="328"/>
      <c r="I181" s="329"/>
      <c r="J181" s="329"/>
      <c r="K181" s="329"/>
      <c r="L181" s="329"/>
      <c r="M181" s="329"/>
      <c r="N181" s="329"/>
      <c r="O181" s="329"/>
      <c r="P181" s="329"/>
      <c r="Q181" s="330"/>
      <c r="R181" s="328"/>
      <c r="S181" s="329"/>
      <c r="T181" s="330"/>
      <c r="U181" s="81"/>
      <c r="V181" s="82"/>
      <c r="W181" s="80"/>
      <c r="X181" s="327"/>
      <c r="Y181" s="327"/>
      <c r="Z181" s="327"/>
      <c r="AA181" s="327"/>
      <c r="AB181" s="327"/>
      <c r="AC181" s="327"/>
      <c r="AD181" s="334"/>
      <c r="AE181" s="97"/>
      <c r="AF181" s="334"/>
    </row>
    <row r="182" spans="1:32" x14ac:dyDescent="0.35">
      <c r="A182" s="336"/>
      <c r="B182" s="341"/>
      <c r="C182" s="342"/>
      <c r="D182" s="342"/>
      <c r="E182" s="343"/>
      <c r="F182" s="349"/>
      <c r="G182" s="350"/>
      <c r="H182" s="328"/>
      <c r="I182" s="329"/>
      <c r="J182" s="329"/>
      <c r="K182" s="329"/>
      <c r="L182" s="329"/>
      <c r="M182" s="329"/>
      <c r="N182" s="329"/>
      <c r="O182" s="329"/>
      <c r="P182" s="329"/>
      <c r="Q182" s="330"/>
      <c r="R182" s="328"/>
      <c r="S182" s="329"/>
      <c r="T182" s="330"/>
      <c r="U182" s="81"/>
      <c r="V182" s="82"/>
      <c r="W182" s="80"/>
      <c r="X182" s="327"/>
      <c r="Y182" s="327"/>
      <c r="Z182" s="327"/>
      <c r="AA182" s="327"/>
      <c r="AB182" s="327"/>
      <c r="AC182" s="327"/>
      <c r="AD182" s="334"/>
      <c r="AE182" s="97"/>
      <c r="AF182" s="334"/>
    </row>
    <row r="183" spans="1:32" x14ac:dyDescent="0.35">
      <c r="A183" s="337"/>
      <c r="B183" s="344"/>
      <c r="C183" s="345"/>
      <c r="D183" s="345"/>
      <c r="E183" s="346"/>
      <c r="F183" s="351"/>
      <c r="G183" s="352"/>
      <c r="H183" s="328"/>
      <c r="I183" s="329"/>
      <c r="J183" s="329"/>
      <c r="K183" s="329"/>
      <c r="L183" s="329"/>
      <c r="M183" s="329"/>
      <c r="N183" s="329"/>
      <c r="O183" s="329"/>
      <c r="P183" s="329"/>
      <c r="Q183" s="330"/>
      <c r="R183" s="328"/>
      <c r="S183" s="329"/>
      <c r="T183" s="330"/>
      <c r="U183" s="81"/>
      <c r="V183" s="82"/>
      <c r="W183" s="80"/>
      <c r="X183" s="327"/>
      <c r="Y183" s="327"/>
      <c r="Z183" s="327"/>
      <c r="AA183" s="327"/>
      <c r="AB183" s="327"/>
      <c r="AC183" s="327"/>
      <c r="AD183" s="334"/>
      <c r="AE183" s="97"/>
      <c r="AF183" s="334"/>
    </row>
    <row r="184" spans="1:32" x14ac:dyDescent="0.35">
      <c r="A184" s="335">
        <v>24</v>
      </c>
      <c r="B184" s="338"/>
      <c r="C184" s="339"/>
      <c r="D184" s="339"/>
      <c r="E184" s="340"/>
      <c r="F184" s="347"/>
      <c r="G184" s="348"/>
      <c r="H184" s="328"/>
      <c r="I184" s="329"/>
      <c r="J184" s="329"/>
      <c r="K184" s="329"/>
      <c r="L184" s="329"/>
      <c r="M184" s="329"/>
      <c r="N184" s="329"/>
      <c r="O184" s="329"/>
      <c r="P184" s="329"/>
      <c r="Q184" s="330"/>
      <c r="R184" s="356"/>
      <c r="S184" s="354"/>
      <c r="T184" s="355"/>
      <c r="U184" s="81"/>
      <c r="V184" s="82"/>
      <c r="W184" s="80"/>
      <c r="X184" s="327"/>
      <c r="Y184" s="327"/>
      <c r="Z184" s="327"/>
      <c r="AA184" s="327"/>
      <c r="AB184" s="327"/>
      <c r="AC184" s="327"/>
      <c r="AD184" s="334"/>
      <c r="AE184" s="97"/>
      <c r="AF184" s="334"/>
    </row>
    <row r="185" spans="1:32" x14ac:dyDescent="0.35">
      <c r="A185" s="336"/>
      <c r="B185" s="341"/>
      <c r="C185" s="342"/>
      <c r="D185" s="342"/>
      <c r="E185" s="343"/>
      <c r="F185" s="349"/>
      <c r="G185" s="350"/>
      <c r="H185" s="328"/>
      <c r="I185" s="329"/>
      <c r="J185" s="329"/>
      <c r="K185" s="329"/>
      <c r="L185" s="329"/>
      <c r="M185" s="329"/>
      <c r="N185" s="329"/>
      <c r="O185" s="329"/>
      <c r="P185" s="329"/>
      <c r="Q185" s="330"/>
      <c r="R185" s="353"/>
      <c r="S185" s="354"/>
      <c r="T185" s="355"/>
      <c r="U185" s="81"/>
      <c r="V185" s="82"/>
      <c r="W185" s="80"/>
      <c r="X185" s="327"/>
      <c r="Y185" s="327"/>
      <c r="Z185" s="327"/>
      <c r="AA185" s="327"/>
      <c r="AB185" s="327"/>
      <c r="AC185" s="327"/>
      <c r="AD185" s="334"/>
      <c r="AE185" s="97"/>
      <c r="AF185" s="334"/>
    </row>
    <row r="186" spans="1:32" x14ac:dyDescent="0.35">
      <c r="A186" s="336"/>
      <c r="B186" s="341"/>
      <c r="C186" s="342"/>
      <c r="D186" s="342"/>
      <c r="E186" s="343"/>
      <c r="F186" s="349"/>
      <c r="G186" s="350"/>
      <c r="H186" s="328"/>
      <c r="I186" s="329"/>
      <c r="J186" s="329"/>
      <c r="K186" s="329"/>
      <c r="L186" s="329"/>
      <c r="M186" s="329"/>
      <c r="N186" s="329"/>
      <c r="O186" s="329"/>
      <c r="P186" s="329"/>
      <c r="Q186" s="330"/>
      <c r="R186" s="353"/>
      <c r="S186" s="354"/>
      <c r="T186" s="355"/>
      <c r="U186" s="81"/>
      <c r="V186" s="82"/>
      <c r="W186" s="80"/>
      <c r="X186" s="327"/>
      <c r="Y186" s="327"/>
      <c r="Z186" s="327"/>
      <c r="AA186" s="327"/>
      <c r="AB186" s="327"/>
      <c r="AC186" s="327"/>
      <c r="AD186" s="334"/>
      <c r="AE186" s="97"/>
      <c r="AF186" s="334"/>
    </row>
    <row r="187" spans="1:32" x14ac:dyDescent="0.35">
      <c r="A187" s="336"/>
      <c r="B187" s="341"/>
      <c r="C187" s="342"/>
      <c r="D187" s="342"/>
      <c r="E187" s="343"/>
      <c r="F187" s="349"/>
      <c r="G187" s="350"/>
      <c r="H187" s="328"/>
      <c r="I187" s="329"/>
      <c r="J187" s="329"/>
      <c r="K187" s="329"/>
      <c r="L187" s="329"/>
      <c r="M187" s="329"/>
      <c r="N187" s="329"/>
      <c r="O187" s="329"/>
      <c r="P187" s="329"/>
      <c r="Q187" s="330"/>
      <c r="R187" s="328"/>
      <c r="S187" s="329"/>
      <c r="T187" s="330"/>
      <c r="U187" s="81"/>
      <c r="V187" s="82"/>
      <c r="W187" s="80"/>
      <c r="X187" s="327"/>
      <c r="Y187" s="327"/>
      <c r="Z187" s="327"/>
      <c r="AA187" s="327"/>
      <c r="AB187" s="327"/>
      <c r="AC187" s="327"/>
      <c r="AD187" s="334"/>
      <c r="AE187" s="97"/>
      <c r="AF187" s="334"/>
    </row>
    <row r="188" spans="1:32" x14ac:dyDescent="0.35">
      <c r="A188" s="336"/>
      <c r="B188" s="341"/>
      <c r="C188" s="342"/>
      <c r="D188" s="342"/>
      <c r="E188" s="343"/>
      <c r="F188" s="349"/>
      <c r="G188" s="350"/>
      <c r="H188" s="328"/>
      <c r="I188" s="329"/>
      <c r="J188" s="329"/>
      <c r="K188" s="329"/>
      <c r="L188" s="329"/>
      <c r="M188" s="329"/>
      <c r="N188" s="329"/>
      <c r="O188" s="329"/>
      <c r="P188" s="329"/>
      <c r="Q188" s="330"/>
      <c r="R188" s="328"/>
      <c r="S188" s="329"/>
      <c r="T188" s="330"/>
      <c r="U188" s="81"/>
      <c r="V188" s="82"/>
      <c r="W188" s="80"/>
      <c r="X188" s="327"/>
      <c r="Y188" s="327"/>
      <c r="Z188" s="327"/>
      <c r="AA188" s="327"/>
      <c r="AB188" s="327"/>
      <c r="AC188" s="327"/>
      <c r="AD188" s="334"/>
      <c r="AE188" s="97"/>
      <c r="AF188" s="334"/>
    </row>
    <row r="189" spans="1:32" x14ac:dyDescent="0.35">
      <c r="A189" s="336"/>
      <c r="B189" s="341"/>
      <c r="C189" s="342"/>
      <c r="D189" s="342"/>
      <c r="E189" s="343"/>
      <c r="F189" s="349"/>
      <c r="G189" s="350"/>
      <c r="H189" s="328"/>
      <c r="I189" s="329"/>
      <c r="J189" s="329"/>
      <c r="K189" s="329"/>
      <c r="L189" s="329"/>
      <c r="M189" s="329"/>
      <c r="N189" s="329"/>
      <c r="O189" s="329"/>
      <c r="P189" s="329"/>
      <c r="Q189" s="330"/>
      <c r="R189" s="328"/>
      <c r="S189" s="329"/>
      <c r="T189" s="330"/>
      <c r="U189" s="81"/>
      <c r="V189" s="82"/>
      <c r="W189" s="80"/>
      <c r="X189" s="327"/>
      <c r="Y189" s="327"/>
      <c r="Z189" s="327"/>
      <c r="AA189" s="327"/>
      <c r="AB189" s="327"/>
      <c r="AC189" s="327"/>
      <c r="AD189" s="334"/>
      <c r="AE189" s="97"/>
      <c r="AF189" s="334"/>
    </row>
    <row r="190" spans="1:32" x14ac:dyDescent="0.35">
      <c r="A190" s="337"/>
      <c r="B190" s="344"/>
      <c r="C190" s="345"/>
      <c r="D190" s="345"/>
      <c r="E190" s="346"/>
      <c r="F190" s="351"/>
      <c r="G190" s="352"/>
      <c r="H190" s="328"/>
      <c r="I190" s="329"/>
      <c r="J190" s="329"/>
      <c r="K190" s="329"/>
      <c r="L190" s="329"/>
      <c r="M190" s="329"/>
      <c r="N190" s="329"/>
      <c r="O190" s="329"/>
      <c r="P190" s="329"/>
      <c r="Q190" s="330"/>
      <c r="R190" s="328"/>
      <c r="S190" s="329"/>
      <c r="T190" s="330"/>
      <c r="U190" s="81"/>
      <c r="V190" s="82"/>
      <c r="W190" s="80"/>
      <c r="X190" s="327"/>
      <c r="Y190" s="327"/>
      <c r="Z190" s="327"/>
      <c r="AA190" s="327"/>
      <c r="AB190" s="327"/>
      <c r="AC190" s="327"/>
      <c r="AD190" s="334"/>
      <c r="AE190" s="97"/>
      <c r="AF190" s="334"/>
    </row>
    <row r="191" spans="1:32" x14ac:dyDescent="0.35">
      <c r="A191" s="335">
        <v>25</v>
      </c>
      <c r="B191" s="338"/>
      <c r="C191" s="339"/>
      <c r="D191" s="339"/>
      <c r="E191" s="340"/>
      <c r="F191" s="347"/>
      <c r="G191" s="348"/>
      <c r="H191" s="328"/>
      <c r="I191" s="329"/>
      <c r="J191" s="329"/>
      <c r="K191" s="329"/>
      <c r="L191" s="329"/>
      <c r="M191" s="329"/>
      <c r="N191" s="329"/>
      <c r="O191" s="329"/>
      <c r="P191" s="329"/>
      <c r="Q191" s="330"/>
      <c r="R191" s="356"/>
      <c r="S191" s="354"/>
      <c r="T191" s="355"/>
      <c r="U191" s="81"/>
      <c r="V191" s="82"/>
      <c r="W191" s="80"/>
      <c r="X191" s="327"/>
      <c r="Y191" s="327"/>
      <c r="Z191" s="327"/>
      <c r="AA191" s="327"/>
      <c r="AB191" s="327"/>
      <c r="AC191" s="327"/>
      <c r="AD191" s="334"/>
      <c r="AE191" s="97"/>
      <c r="AF191" s="334"/>
    </row>
    <row r="192" spans="1:32" x14ac:dyDescent="0.35">
      <c r="A192" s="336"/>
      <c r="B192" s="341"/>
      <c r="C192" s="342"/>
      <c r="D192" s="342"/>
      <c r="E192" s="343"/>
      <c r="F192" s="349"/>
      <c r="G192" s="350"/>
      <c r="H192" s="328"/>
      <c r="I192" s="329"/>
      <c r="J192" s="329"/>
      <c r="K192" s="329"/>
      <c r="L192" s="329"/>
      <c r="M192" s="329"/>
      <c r="N192" s="329"/>
      <c r="O192" s="329"/>
      <c r="P192" s="329"/>
      <c r="Q192" s="330"/>
      <c r="R192" s="353"/>
      <c r="S192" s="354"/>
      <c r="T192" s="355"/>
      <c r="U192" s="81"/>
      <c r="V192" s="82"/>
      <c r="W192" s="80"/>
      <c r="X192" s="327"/>
      <c r="Y192" s="327"/>
      <c r="Z192" s="327"/>
      <c r="AA192" s="327"/>
      <c r="AB192" s="327"/>
      <c r="AC192" s="327"/>
      <c r="AD192" s="334"/>
      <c r="AE192" s="97"/>
      <c r="AF192" s="334"/>
    </row>
    <row r="193" spans="1:32" x14ac:dyDescent="0.35">
      <c r="A193" s="336"/>
      <c r="B193" s="341"/>
      <c r="C193" s="342"/>
      <c r="D193" s="342"/>
      <c r="E193" s="343"/>
      <c r="F193" s="349"/>
      <c r="G193" s="350"/>
      <c r="H193" s="328"/>
      <c r="I193" s="329"/>
      <c r="J193" s="329"/>
      <c r="K193" s="329"/>
      <c r="L193" s="329"/>
      <c r="M193" s="329"/>
      <c r="N193" s="329"/>
      <c r="O193" s="329"/>
      <c r="P193" s="329"/>
      <c r="Q193" s="330"/>
      <c r="R193" s="353"/>
      <c r="S193" s="354"/>
      <c r="T193" s="355"/>
      <c r="U193" s="81"/>
      <c r="V193" s="82"/>
      <c r="W193" s="80"/>
      <c r="X193" s="327"/>
      <c r="Y193" s="327"/>
      <c r="Z193" s="327"/>
      <c r="AA193" s="327"/>
      <c r="AB193" s="327"/>
      <c r="AC193" s="327"/>
      <c r="AD193" s="334"/>
      <c r="AE193" s="97"/>
      <c r="AF193" s="334"/>
    </row>
    <row r="194" spans="1:32" x14ac:dyDescent="0.35">
      <c r="A194" s="336"/>
      <c r="B194" s="341"/>
      <c r="C194" s="342"/>
      <c r="D194" s="342"/>
      <c r="E194" s="343"/>
      <c r="F194" s="349"/>
      <c r="G194" s="350"/>
      <c r="H194" s="328"/>
      <c r="I194" s="329"/>
      <c r="J194" s="329"/>
      <c r="K194" s="329"/>
      <c r="L194" s="329"/>
      <c r="M194" s="329"/>
      <c r="N194" s="329"/>
      <c r="O194" s="329"/>
      <c r="P194" s="329"/>
      <c r="Q194" s="330"/>
      <c r="R194" s="328"/>
      <c r="S194" s="329"/>
      <c r="T194" s="330"/>
      <c r="U194" s="81"/>
      <c r="V194" s="82"/>
      <c r="W194" s="80"/>
      <c r="X194" s="327"/>
      <c r="Y194" s="327"/>
      <c r="Z194" s="327"/>
      <c r="AA194" s="327"/>
      <c r="AB194" s="327"/>
      <c r="AC194" s="327"/>
      <c r="AD194" s="334"/>
      <c r="AE194" s="97"/>
      <c r="AF194" s="334"/>
    </row>
    <row r="195" spans="1:32" x14ac:dyDescent="0.35">
      <c r="A195" s="336"/>
      <c r="B195" s="341"/>
      <c r="C195" s="342"/>
      <c r="D195" s="342"/>
      <c r="E195" s="343"/>
      <c r="F195" s="349"/>
      <c r="G195" s="350"/>
      <c r="H195" s="328"/>
      <c r="I195" s="329"/>
      <c r="J195" s="329"/>
      <c r="K195" s="329"/>
      <c r="L195" s="329"/>
      <c r="M195" s="329"/>
      <c r="N195" s="329"/>
      <c r="O195" s="329"/>
      <c r="P195" s="329"/>
      <c r="Q195" s="330"/>
      <c r="R195" s="328"/>
      <c r="S195" s="329"/>
      <c r="T195" s="330"/>
      <c r="U195" s="81"/>
      <c r="V195" s="82"/>
      <c r="W195" s="80"/>
      <c r="X195" s="327"/>
      <c r="Y195" s="327"/>
      <c r="Z195" s="327"/>
      <c r="AA195" s="327"/>
      <c r="AB195" s="327"/>
      <c r="AC195" s="327"/>
      <c r="AD195" s="334"/>
      <c r="AE195" s="97"/>
      <c r="AF195" s="334"/>
    </row>
    <row r="196" spans="1:32" x14ac:dyDescent="0.35">
      <c r="A196" s="336"/>
      <c r="B196" s="341"/>
      <c r="C196" s="342"/>
      <c r="D196" s="342"/>
      <c r="E196" s="343"/>
      <c r="F196" s="349"/>
      <c r="G196" s="350"/>
      <c r="H196" s="328"/>
      <c r="I196" s="329"/>
      <c r="J196" s="329"/>
      <c r="K196" s="329"/>
      <c r="L196" s="329"/>
      <c r="M196" s="329"/>
      <c r="N196" s="329"/>
      <c r="O196" s="329"/>
      <c r="P196" s="329"/>
      <c r="Q196" s="330"/>
      <c r="R196" s="328"/>
      <c r="S196" s="329"/>
      <c r="T196" s="330"/>
      <c r="U196" s="81"/>
      <c r="V196" s="82"/>
      <c r="W196" s="80"/>
      <c r="X196" s="327"/>
      <c r="Y196" s="327"/>
      <c r="Z196" s="327"/>
      <c r="AA196" s="327"/>
      <c r="AB196" s="327"/>
      <c r="AC196" s="327"/>
      <c r="AD196" s="334"/>
      <c r="AE196" s="97"/>
      <c r="AF196" s="334"/>
    </row>
    <row r="197" spans="1:32" x14ac:dyDescent="0.35">
      <c r="A197" s="337"/>
      <c r="B197" s="344"/>
      <c r="C197" s="345"/>
      <c r="D197" s="345"/>
      <c r="E197" s="346"/>
      <c r="F197" s="351"/>
      <c r="G197" s="352"/>
      <c r="H197" s="328"/>
      <c r="I197" s="329"/>
      <c r="J197" s="329"/>
      <c r="K197" s="329"/>
      <c r="L197" s="329"/>
      <c r="M197" s="329"/>
      <c r="N197" s="329"/>
      <c r="O197" s="329"/>
      <c r="P197" s="329"/>
      <c r="Q197" s="330"/>
      <c r="R197" s="328"/>
      <c r="S197" s="329"/>
      <c r="T197" s="330"/>
      <c r="U197" s="81"/>
      <c r="V197" s="82"/>
      <c r="W197" s="80"/>
      <c r="X197" s="327"/>
      <c r="Y197" s="327"/>
      <c r="Z197" s="327"/>
      <c r="AA197" s="327"/>
      <c r="AB197" s="327"/>
      <c r="AC197" s="327"/>
      <c r="AD197" s="334"/>
      <c r="AE197" s="97"/>
      <c r="AF197" s="334"/>
    </row>
    <row r="198" spans="1:32" x14ac:dyDescent="0.35">
      <c r="A198" s="335">
        <v>26</v>
      </c>
      <c r="B198" s="338"/>
      <c r="C198" s="339"/>
      <c r="D198" s="339"/>
      <c r="E198" s="340"/>
      <c r="F198" s="347"/>
      <c r="G198" s="348"/>
      <c r="H198" s="328"/>
      <c r="I198" s="329"/>
      <c r="J198" s="329"/>
      <c r="K198" s="329"/>
      <c r="L198" s="329"/>
      <c r="M198" s="329"/>
      <c r="N198" s="329"/>
      <c r="O198" s="329"/>
      <c r="P198" s="329"/>
      <c r="Q198" s="330"/>
      <c r="R198" s="328"/>
      <c r="S198" s="329"/>
      <c r="T198" s="330"/>
      <c r="U198" s="81"/>
      <c r="V198" s="82"/>
      <c r="W198" s="80"/>
      <c r="X198" s="327"/>
      <c r="Y198" s="327"/>
      <c r="Z198" s="327"/>
      <c r="AA198" s="327"/>
      <c r="AB198" s="327"/>
      <c r="AC198" s="327"/>
      <c r="AD198" s="334"/>
      <c r="AE198" s="97"/>
      <c r="AF198" s="334"/>
    </row>
    <row r="199" spans="1:32" x14ac:dyDescent="0.35">
      <c r="A199" s="336"/>
      <c r="B199" s="341"/>
      <c r="C199" s="342"/>
      <c r="D199" s="342"/>
      <c r="E199" s="343"/>
      <c r="F199" s="349"/>
      <c r="G199" s="350"/>
      <c r="H199" s="328"/>
      <c r="I199" s="329"/>
      <c r="J199" s="329"/>
      <c r="K199" s="329"/>
      <c r="L199" s="329"/>
      <c r="M199" s="329"/>
      <c r="N199" s="329"/>
      <c r="O199" s="329"/>
      <c r="P199" s="329"/>
      <c r="Q199" s="330"/>
      <c r="R199" s="328"/>
      <c r="S199" s="329"/>
      <c r="T199" s="330"/>
      <c r="U199" s="81"/>
      <c r="V199" s="82"/>
      <c r="W199" s="80"/>
      <c r="X199" s="327"/>
      <c r="Y199" s="327"/>
      <c r="Z199" s="327"/>
      <c r="AA199" s="327"/>
      <c r="AB199" s="327"/>
      <c r="AC199" s="327"/>
      <c r="AD199" s="334"/>
      <c r="AE199" s="97"/>
      <c r="AF199" s="334"/>
    </row>
    <row r="200" spans="1:32" x14ac:dyDescent="0.35">
      <c r="A200" s="336"/>
      <c r="B200" s="341"/>
      <c r="C200" s="342"/>
      <c r="D200" s="342"/>
      <c r="E200" s="343"/>
      <c r="F200" s="349"/>
      <c r="G200" s="350"/>
      <c r="H200" s="328"/>
      <c r="I200" s="329"/>
      <c r="J200" s="329"/>
      <c r="K200" s="329"/>
      <c r="L200" s="329"/>
      <c r="M200" s="329"/>
      <c r="N200" s="329"/>
      <c r="O200" s="329"/>
      <c r="P200" s="329"/>
      <c r="Q200" s="330"/>
      <c r="R200" s="328"/>
      <c r="S200" s="329"/>
      <c r="T200" s="330"/>
      <c r="U200" s="81"/>
      <c r="V200" s="82"/>
      <c r="W200" s="80"/>
      <c r="X200" s="327"/>
      <c r="Y200" s="327"/>
      <c r="Z200" s="327"/>
      <c r="AA200" s="327"/>
      <c r="AB200" s="327"/>
      <c r="AC200" s="327"/>
      <c r="AD200" s="334"/>
      <c r="AE200" s="97"/>
      <c r="AF200" s="334"/>
    </row>
    <row r="201" spans="1:32" x14ac:dyDescent="0.35">
      <c r="A201" s="336"/>
      <c r="B201" s="341"/>
      <c r="C201" s="342"/>
      <c r="D201" s="342"/>
      <c r="E201" s="343"/>
      <c r="F201" s="349"/>
      <c r="G201" s="350"/>
      <c r="H201" s="328"/>
      <c r="I201" s="329"/>
      <c r="J201" s="329"/>
      <c r="K201" s="329"/>
      <c r="L201" s="329"/>
      <c r="M201" s="329"/>
      <c r="N201" s="329"/>
      <c r="O201" s="329"/>
      <c r="P201" s="329"/>
      <c r="Q201" s="330"/>
      <c r="R201" s="328"/>
      <c r="S201" s="329"/>
      <c r="T201" s="330"/>
      <c r="U201" s="81"/>
      <c r="V201" s="82"/>
      <c r="W201" s="80"/>
      <c r="X201" s="327"/>
      <c r="Y201" s="327"/>
      <c r="Z201" s="327"/>
      <c r="AA201" s="327"/>
      <c r="AB201" s="327"/>
      <c r="AC201" s="327"/>
      <c r="AD201" s="334"/>
      <c r="AE201" s="97"/>
      <c r="AF201" s="334"/>
    </row>
    <row r="202" spans="1:32" x14ac:dyDescent="0.35">
      <c r="A202" s="336"/>
      <c r="B202" s="341"/>
      <c r="C202" s="342"/>
      <c r="D202" s="342"/>
      <c r="E202" s="343"/>
      <c r="F202" s="349"/>
      <c r="G202" s="350"/>
      <c r="H202" s="328"/>
      <c r="I202" s="329"/>
      <c r="J202" s="329"/>
      <c r="K202" s="329"/>
      <c r="L202" s="329"/>
      <c r="M202" s="329"/>
      <c r="N202" s="329"/>
      <c r="O202" s="329"/>
      <c r="P202" s="329"/>
      <c r="Q202" s="330"/>
      <c r="R202" s="328"/>
      <c r="S202" s="329"/>
      <c r="T202" s="330"/>
      <c r="U202" s="81"/>
      <c r="V202" s="82"/>
      <c r="W202" s="80"/>
      <c r="X202" s="327"/>
      <c r="Y202" s="327"/>
      <c r="Z202" s="327"/>
      <c r="AA202" s="327"/>
      <c r="AB202" s="327"/>
      <c r="AC202" s="327"/>
      <c r="AD202" s="334"/>
      <c r="AE202" s="97"/>
      <c r="AF202" s="334"/>
    </row>
    <row r="203" spans="1:32" x14ac:dyDescent="0.35">
      <c r="A203" s="336"/>
      <c r="B203" s="341"/>
      <c r="C203" s="342"/>
      <c r="D203" s="342"/>
      <c r="E203" s="343"/>
      <c r="F203" s="349"/>
      <c r="G203" s="350"/>
      <c r="H203" s="328"/>
      <c r="I203" s="329"/>
      <c r="J203" s="329"/>
      <c r="K203" s="329"/>
      <c r="L203" s="329"/>
      <c r="M203" s="329"/>
      <c r="N203" s="329"/>
      <c r="O203" s="329"/>
      <c r="P203" s="329"/>
      <c r="Q203" s="330"/>
      <c r="R203" s="328"/>
      <c r="S203" s="329"/>
      <c r="T203" s="330"/>
      <c r="U203" s="81"/>
      <c r="V203" s="82"/>
      <c r="W203" s="80"/>
      <c r="X203" s="327"/>
      <c r="Y203" s="327"/>
      <c r="Z203" s="327"/>
      <c r="AA203" s="327"/>
      <c r="AB203" s="327"/>
      <c r="AC203" s="327"/>
      <c r="AD203" s="334"/>
      <c r="AE203" s="97"/>
      <c r="AF203" s="334"/>
    </row>
    <row r="204" spans="1:32" x14ac:dyDescent="0.35">
      <c r="A204" s="337"/>
      <c r="B204" s="344"/>
      <c r="C204" s="345"/>
      <c r="D204" s="345"/>
      <c r="E204" s="346"/>
      <c r="F204" s="351"/>
      <c r="G204" s="352"/>
      <c r="H204" s="328"/>
      <c r="I204" s="329"/>
      <c r="J204" s="329"/>
      <c r="K204" s="329"/>
      <c r="L204" s="329"/>
      <c r="M204" s="329"/>
      <c r="N204" s="329"/>
      <c r="O204" s="329"/>
      <c r="P204" s="329"/>
      <c r="Q204" s="330"/>
      <c r="R204" s="328"/>
      <c r="S204" s="329"/>
      <c r="T204" s="330"/>
      <c r="U204" s="81"/>
      <c r="V204" s="82"/>
      <c r="W204" s="80"/>
      <c r="X204" s="327"/>
      <c r="Y204" s="327"/>
      <c r="Z204" s="327"/>
      <c r="AA204" s="327"/>
      <c r="AB204" s="327"/>
      <c r="AC204" s="327"/>
      <c r="AD204" s="334"/>
      <c r="AE204" s="97"/>
      <c r="AF204" s="334"/>
    </row>
    <row r="205" spans="1:32" x14ac:dyDescent="0.35">
      <c r="A205" s="335">
        <v>27</v>
      </c>
      <c r="B205" s="338"/>
      <c r="C205" s="339"/>
      <c r="D205" s="339"/>
      <c r="E205" s="340"/>
      <c r="F205" s="347"/>
      <c r="G205" s="348"/>
      <c r="H205" s="328"/>
      <c r="I205" s="329"/>
      <c r="J205" s="329"/>
      <c r="K205" s="329"/>
      <c r="L205" s="329"/>
      <c r="M205" s="329"/>
      <c r="N205" s="329"/>
      <c r="O205" s="329"/>
      <c r="P205" s="329"/>
      <c r="Q205" s="330"/>
      <c r="R205" s="328"/>
      <c r="S205" s="329"/>
      <c r="T205" s="330"/>
      <c r="U205" s="81"/>
      <c r="V205" s="82"/>
      <c r="W205" s="80"/>
      <c r="X205" s="327"/>
      <c r="Y205" s="327"/>
      <c r="Z205" s="327"/>
      <c r="AA205" s="327"/>
      <c r="AB205" s="327"/>
      <c r="AC205" s="327"/>
      <c r="AD205" s="334"/>
      <c r="AE205" s="97"/>
      <c r="AF205" s="334"/>
    </row>
    <row r="206" spans="1:32" x14ac:dyDescent="0.35">
      <c r="A206" s="336"/>
      <c r="B206" s="341"/>
      <c r="C206" s="342"/>
      <c r="D206" s="342"/>
      <c r="E206" s="343"/>
      <c r="F206" s="349"/>
      <c r="G206" s="350"/>
      <c r="H206" s="328"/>
      <c r="I206" s="329"/>
      <c r="J206" s="329"/>
      <c r="K206" s="329"/>
      <c r="L206" s="329"/>
      <c r="M206" s="329"/>
      <c r="N206" s="329"/>
      <c r="O206" s="329"/>
      <c r="P206" s="329"/>
      <c r="Q206" s="330"/>
      <c r="R206" s="328"/>
      <c r="S206" s="329"/>
      <c r="T206" s="330"/>
      <c r="U206" s="81"/>
      <c r="V206" s="82"/>
      <c r="W206" s="80"/>
      <c r="X206" s="327"/>
      <c r="Y206" s="327"/>
      <c r="Z206" s="327"/>
      <c r="AA206" s="327"/>
      <c r="AB206" s="327"/>
      <c r="AC206" s="327"/>
      <c r="AD206" s="334"/>
      <c r="AE206" s="97"/>
      <c r="AF206" s="334"/>
    </row>
    <row r="207" spans="1:32" x14ac:dyDescent="0.35">
      <c r="A207" s="336"/>
      <c r="B207" s="341"/>
      <c r="C207" s="342"/>
      <c r="D207" s="342"/>
      <c r="E207" s="343"/>
      <c r="F207" s="349"/>
      <c r="G207" s="350"/>
      <c r="H207" s="328"/>
      <c r="I207" s="329"/>
      <c r="J207" s="329"/>
      <c r="K207" s="329"/>
      <c r="L207" s="329"/>
      <c r="M207" s="329"/>
      <c r="N207" s="329"/>
      <c r="O207" s="329"/>
      <c r="P207" s="329"/>
      <c r="Q207" s="330"/>
      <c r="R207" s="328"/>
      <c r="S207" s="329"/>
      <c r="T207" s="330"/>
      <c r="U207" s="81"/>
      <c r="V207" s="82"/>
      <c r="W207" s="80"/>
      <c r="X207" s="327"/>
      <c r="Y207" s="327"/>
      <c r="Z207" s="327"/>
      <c r="AA207" s="327"/>
      <c r="AB207" s="327"/>
      <c r="AC207" s="327"/>
      <c r="AD207" s="334"/>
      <c r="AE207" s="97"/>
      <c r="AF207" s="334"/>
    </row>
    <row r="208" spans="1:32" x14ac:dyDescent="0.35">
      <c r="A208" s="336"/>
      <c r="B208" s="341"/>
      <c r="C208" s="342"/>
      <c r="D208" s="342"/>
      <c r="E208" s="343"/>
      <c r="F208" s="349"/>
      <c r="G208" s="350"/>
      <c r="H208" s="328"/>
      <c r="I208" s="329"/>
      <c r="J208" s="329"/>
      <c r="K208" s="329"/>
      <c r="L208" s="329"/>
      <c r="M208" s="329"/>
      <c r="N208" s="329"/>
      <c r="O208" s="329"/>
      <c r="P208" s="329"/>
      <c r="Q208" s="330"/>
      <c r="R208" s="328"/>
      <c r="S208" s="329"/>
      <c r="T208" s="330"/>
      <c r="U208" s="81"/>
      <c r="V208" s="82"/>
      <c r="W208" s="80"/>
      <c r="X208" s="327"/>
      <c r="Y208" s="327"/>
      <c r="Z208" s="327"/>
      <c r="AA208" s="327"/>
      <c r="AB208" s="327"/>
      <c r="AC208" s="327"/>
      <c r="AD208" s="334"/>
      <c r="AE208" s="97"/>
      <c r="AF208" s="334"/>
    </row>
    <row r="209" spans="1:32" x14ac:dyDescent="0.35">
      <c r="A209" s="336"/>
      <c r="B209" s="341"/>
      <c r="C209" s="342"/>
      <c r="D209" s="342"/>
      <c r="E209" s="343"/>
      <c r="F209" s="349"/>
      <c r="G209" s="350"/>
      <c r="H209" s="328"/>
      <c r="I209" s="329"/>
      <c r="J209" s="329"/>
      <c r="K209" s="329"/>
      <c r="L209" s="329"/>
      <c r="M209" s="329"/>
      <c r="N209" s="329"/>
      <c r="O209" s="329"/>
      <c r="P209" s="329"/>
      <c r="Q209" s="330"/>
      <c r="R209" s="328"/>
      <c r="S209" s="329"/>
      <c r="T209" s="330"/>
      <c r="U209" s="81"/>
      <c r="V209" s="82"/>
      <c r="W209" s="80"/>
      <c r="X209" s="327"/>
      <c r="Y209" s="327"/>
      <c r="Z209" s="327"/>
      <c r="AA209" s="327"/>
      <c r="AB209" s="327"/>
      <c r="AC209" s="327"/>
      <c r="AD209" s="334"/>
      <c r="AE209" s="97"/>
      <c r="AF209" s="334"/>
    </row>
    <row r="210" spans="1:32" x14ac:dyDescent="0.35">
      <c r="A210" s="336"/>
      <c r="B210" s="341"/>
      <c r="C210" s="342"/>
      <c r="D210" s="342"/>
      <c r="E210" s="343"/>
      <c r="F210" s="349"/>
      <c r="G210" s="350"/>
      <c r="H210" s="328"/>
      <c r="I210" s="329"/>
      <c r="J210" s="329"/>
      <c r="K210" s="329"/>
      <c r="L210" s="329"/>
      <c r="M210" s="329"/>
      <c r="N210" s="329"/>
      <c r="O210" s="329"/>
      <c r="P210" s="329"/>
      <c r="Q210" s="330"/>
      <c r="R210" s="328"/>
      <c r="S210" s="329"/>
      <c r="T210" s="330"/>
      <c r="U210" s="81"/>
      <c r="V210" s="82"/>
      <c r="W210" s="80"/>
      <c r="X210" s="327"/>
      <c r="Y210" s="327"/>
      <c r="Z210" s="327"/>
      <c r="AA210" s="327"/>
      <c r="AB210" s="327"/>
      <c r="AC210" s="327"/>
      <c r="AD210" s="334"/>
      <c r="AE210" s="97"/>
      <c r="AF210" s="334"/>
    </row>
    <row r="211" spans="1:32" x14ac:dyDescent="0.35">
      <c r="A211" s="337"/>
      <c r="B211" s="344"/>
      <c r="C211" s="345"/>
      <c r="D211" s="345"/>
      <c r="E211" s="346"/>
      <c r="F211" s="351"/>
      <c r="G211" s="352"/>
      <c r="H211" s="328"/>
      <c r="I211" s="329"/>
      <c r="J211" s="329"/>
      <c r="K211" s="329"/>
      <c r="L211" s="329"/>
      <c r="M211" s="329"/>
      <c r="N211" s="329"/>
      <c r="O211" s="329"/>
      <c r="P211" s="329"/>
      <c r="Q211" s="330"/>
      <c r="R211" s="328"/>
      <c r="S211" s="329"/>
      <c r="T211" s="330"/>
      <c r="U211" s="81"/>
      <c r="V211" s="82"/>
      <c r="W211" s="80"/>
      <c r="X211" s="327"/>
      <c r="Y211" s="327"/>
      <c r="Z211" s="327"/>
      <c r="AA211" s="327"/>
      <c r="AB211" s="327"/>
      <c r="AC211" s="327"/>
      <c r="AD211" s="334"/>
      <c r="AE211" s="97"/>
      <c r="AF211" s="334"/>
    </row>
    <row r="212" spans="1:32" x14ac:dyDescent="0.35">
      <c r="A212" s="335">
        <v>28</v>
      </c>
      <c r="B212" s="338"/>
      <c r="C212" s="339"/>
      <c r="D212" s="339"/>
      <c r="E212" s="340"/>
      <c r="F212" s="347"/>
      <c r="G212" s="348"/>
      <c r="H212" s="328"/>
      <c r="I212" s="329"/>
      <c r="J212" s="329"/>
      <c r="K212" s="329"/>
      <c r="L212" s="329"/>
      <c r="M212" s="329"/>
      <c r="N212" s="329"/>
      <c r="O212" s="329"/>
      <c r="P212" s="329"/>
      <c r="Q212" s="330"/>
      <c r="R212" s="328"/>
      <c r="S212" s="329"/>
      <c r="T212" s="330"/>
      <c r="U212" s="81"/>
      <c r="V212" s="82"/>
      <c r="W212" s="80"/>
      <c r="X212" s="327"/>
      <c r="Y212" s="327"/>
      <c r="Z212" s="327"/>
      <c r="AA212" s="327"/>
      <c r="AB212" s="327"/>
      <c r="AC212" s="327"/>
      <c r="AD212" s="334"/>
      <c r="AE212" s="97"/>
      <c r="AF212" s="334"/>
    </row>
    <row r="213" spans="1:32" x14ac:dyDescent="0.35">
      <c r="A213" s="336"/>
      <c r="B213" s="341"/>
      <c r="C213" s="342"/>
      <c r="D213" s="342"/>
      <c r="E213" s="343"/>
      <c r="F213" s="349"/>
      <c r="G213" s="350"/>
      <c r="H213" s="328"/>
      <c r="I213" s="329"/>
      <c r="J213" s="329"/>
      <c r="K213" s="329"/>
      <c r="L213" s="329"/>
      <c r="M213" s="329"/>
      <c r="N213" s="329"/>
      <c r="O213" s="329"/>
      <c r="P213" s="329"/>
      <c r="Q213" s="330"/>
      <c r="R213" s="328"/>
      <c r="S213" s="329"/>
      <c r="T213" s="330"/>
      <c r="U213" s="81"/>
      <c r="V213" s="82"/>
      <c r="W213" s="80"/>
      <c r="X213" s="327"/>
      <c r="Y213" s="327"/>
      <c r="Z213" s="327"/>
      <c r="AA213" s="327"/>
      <c r="AB213" s="327"/>
      <c r="AC213" s="327"/>
      <c r="AD213" s="334"/>
      <c r="AE213" s="97"/>
      <c r="AF213" s="334"/>
    </row>
    <row r="214" spans="1:32" x14ac:dyDescent="0.35">
      <c r="A214" s="336"/>
      <c r="B214" s="341"/>
      <c r="C214" s="342"/>
      <c r="D214" s="342"/>
      <c r="E214" s="343"/>
      <c r="F214" s="349"/>
      <c r="G214" s="350"/>
      <c r="H214" s="328"/>
      <c r="I214" s="329"/>
      <c r="J214" s="329"/>
      <c r="K214" s="329"/>
      <c r="L214" s="329"/>
      <c r="M214" s="329"/>
      <c r="N214" s="329"/>
      <c r="O214" s="329"/>
      <c r="P214" s="329"/>
      <c r="Q214" s="330"/>
      <c r="R214" s="328"/>
      <c r="S214" s="329"/>
      <c r="T214" s="330"/>
      <c r="U214" s="81"/>
      <c r="V214" s="82"/>
      <c r="W214" s="80"/>
      <c r="X214" s="327"/>
      <c r="Y214" s="327"/>
      <c r="Z214" s="327"/>
      <c r="AA214" s="327"/>
      <c r="AB214" s="327"/>
      <c r="AC214" s="327"/>
      <c r="AD214" s="334"/>
      <c r="AE214" s="97"/>
      <c r="AF214" s="334"/>
    </row>
    <row r="215" spans="1:32" x14ac:dyDescent="0.35">
      <c r="A215" s="336"/>
      <c r="B215" s="341"/>
      <c r="C215" s="342"/>
      <c r="D215" s="342"/>
      <c r="E215" s="343"/>
      <c r="F215" s="349"/>
      <c r="G215" s="350"/>
      <c r="H215" s="328"/>
      <c r="I215" s="329"/>
      <c r="J215" s="329"/>
      <c r="K215" s="329"/>
      <c r="L215" s="329"/>
      <c r="M215" s="329"/>
      <c r="N215" s="329"/>
      <c r="O215" s="329"/>
      <c r="P215" s="329"/>
      <c r="Q215" s="330"/>
      <c r="R215" s="328"/>
      <c r="S215" s="329"/>
      <c r="T215" s="330"/>
      <c r="U215" s="81"/>
      <c r="V215" s="82"/>
      <c r="W215" s="80"/>
      <c r="X215" s="327"/>
      <c r="Y215" s="327"/>
      <c r="Z215" s="327"/>
      <c r="AA215" s="327"/>
      <c r="AB215" s="327"/>
      <c r="AC215" s="327"/>
      <c r="AD215" s="334"/>
      <c r="AE215" s="97"/>
      <c r="AF215" s="334"/>
    </row>
    <row r="216" spans="1:32" x14ac:dyDescent="0.35">
      <c r="A216" s="336"/>
      <c r="B216" s="341"/>
      <c r="C216" s="342"/>
      <c r="D216" s="342"/>
      <c r="E216" s="343"/>
      <c r="F216" s="349"/>
      <c r="G216" s="350"/>
      <c r="H216" s="328"/>
      <c r="I216" s="329"/>
      <c r="J216" s="329"/>
      <c r="K216" s="329"/>
      <c r="L216" s="329"/>
      <c r="M216" s="329"/>
      <c r="N216" s="329"/>
      <c r="O216" s="329"/>
      <c r="P216" s="329"/>
      <c r="Q216" s="330"/>
      <c r="R216" s="328"/>
      <c r="S216" s="329"/>
      <c r="T216" s="330"/>
      <c r="U216" s="81"/>
      <c r="V216" s="82"/>
      <c r="W216" s="80"/>
      <c r="X216" s="327"/>
      <c r="Y216" s="327"/>
      <c r="Z216" s="327"/>
      <c r="AA216" s="327"/>
      <c r="AB216" s="327"/>
      <c r="AC216" s="327"/>
      <c r="AD216" s="334"/>
      <c r="AE216" s="97"/>
      <c r="AF216" s="334"/>
    </row>
    <row r="217" spans="1:32" x14ac:dyDescent="0.35">
      <c r="A217" s="336"/>
      <c r="B217" s="341"/>
      <c r="C217" s="342"/>
      <c r="D217" s="342"/>
      <c r="E217" s="343"/>
      <c r="F217" s="349"/>
      <c r="G217" s="350"/>
      <c r="H217" s="328"/>
      <c r="I217" s="329"/>
      <c r="J217" s="329"/>
      <c r="K217" s="329"/>
      <c r="L217" s="329"/>
      <c r="M217" s="329"/>
      <c r="N217" s="329"/>
      <c r="O217" s="329"/>
      <c r="P217" s="329"/>
      <c r="Q217" s="330"/>
      <c r="R217" s="328"/>
      <c r="S217" s="329"/>
      <c r="T217" s="330"/>
      <c r="U217" s="81"/>
      <c r="V217" s="82"/>
      <c r="W217" s="80"/>
      <c r="X217" s="327"/>
      <c r="Y217" s="327"/>
      <c r="Z217" s="327"/>
      <c r="AA217" s="327"/>
      <c r="AB217" s="327"/>
      <c r="AC217" s="327"/>
      <c r="AD217" s="334"/>
      <c r="AE217" s="97"/>
      <c r="AF217" s="334"/>
    </row>
    <row r="218" spans="1:32" x14ac:dyDescent="0.35">
      <c r="A218" s="337"/>
      <c r="B218" s="344"/>
      <c r="C218" s="345"/>
      <c r="D218" s="345"/>
      <c r="E218" s="346"/>
      <c r="F218" s="351"/>
      <c r="G218" s="352"/>
      <c r="H218" s="328"/>
      <c r="I218" s="329"/>
      <c r="J218" s="329"/>
      <c r="K218" s="329"/>
      <c r="L218" s="329"/>
      <c r="M218" s="329"/>
      <c r="N218" s="329"/>
      <c r="O218" s="329"/>
      <c r="P218" s="329"/>
      <c r="Q218" s="330"/>
      <c r="R218" s="328"/>
      <c r="S218" s="329"/>
      <c r="T218" s="330"/>
      <c r="U218" s="81"/>
      <c r="V218" s="82"/>
      <c r="W218" s="80"/>
      <c r="X218" s="327"/>
      <c r="Y218" s="327"/>
      <c r="Z218" s="327"/>
      <c r="AA218" s="327"/>
      <c r="AB218" s="327"/>
      <c r="AC218" s="327"/>
      <c r="AD218" s="334"/>
      <c r="AE218" s="97"/>
      <c r="AF218" s="334"/>
    </row>
    <row r="219" spans="1:32" x14ac:dyDescent="0.35">
      <c r="A219" s="335">
        <v>29</v>
      </c>
      <c r="B219" s="338"/>
      <c r="C219" s="339"/>
      <c r="D219" s="339"/>
      <c r="E219" s="340"/>
      <c r="F219" s="347"/>
      <c r="G219" s="348"/>
      <c r="H219" s="328"/>
      <c r="I219" s="329"/>
      <c r="J219" s="329"/>
      <c r="K219" s="329"/>
      <c r="L219" s="329"/>
      <c r="M219" s="329"/>
      <c r="N219" s="329"/>
      <c r="O219" s="329"/>
      <c r="P219" s="329"/>
      <c r="Q219" s="330"/>
      <c r="R219" s="328"/>
      <c r="S219" s="329"/>
      <c r="T219" s="330"/>
      <c r="U219" s="81"/>
      <c r="V219" s="82"/>
      <c r="W219" s="80"/>
      <c r="X219" s="327"/>
      <c r="Y219" s="327"/>
      <c r="Z219" s="327"/>
      <c r="AA219" s="327"/>
      <c r="AB219" s="327"/>
      <c r="AC219" s="327"/>
      <c r="AD219" s="334"/>
      <c r="AE219" s="97"/>
      <c r="AF219" s="334"/>
    </row>
    <row r="220" spans="1:32" x14ac:dyDescent="0.35">
      <c r="A220" s="336"/>
      <c r="B220" s="341"/>
      <c r="C220" s="342"/>
      <c r="D220" s="342"/>
      <c r="E220" s="343"/>
      <c r="F220" s="349"/>
      <c r="G220" s="350"/>
      <c r="H220" s="328"/>
      <c r="I220" s="329"/>
      <c r="J220" s="329"/>
      <c r="K220" s="329"/>
      <c r="L220" s="329"/>
      <c r="M220" s="329"/>
      <c r="N220" s="329"/>
      <c r="O220" s="329"/>
      <c r="P220" s="329"/>
      <c r="Q220" s="330"/>
      <c r="R220" s="328"/>
      <c r="S220" s="329"/>
      <c r="T220" s="330"/>
      <c r="U220" s="81"/>
      <c r="V220" s="82"/>
      <c r="W220" s="80"/>
      <c r="X220" s="327"/>
      <c r="Y220" s="327"/>
      <c r="Z220" s="327"/>
      <c r="AA220" s="327"/>
      <c r="AB220" s="327"/>
      <c r="AC220" s="327"/>
      <c r="AD220" s="334"/>
      <c r="AE220" s="97"/>
      <c r="AF220" s="334"/>
    </row>
    <row r="221" spans="1:32" x14ac:dyDescent="0.35">
      <c r="A221" s="336"/>
      <c r="B221" s="341"/>
      <c r="C221" s="342"/>
      <c r="D221" s="342"/>
      <c r="E221" s="343"/>
      <c r="F221" s="349"/>
      <c r="G221" s="350"/>
      <c r="H221" s="328"/>
      <c r="I221" s="329"/>
      <c r="J221" s="329"/>
      <c r="K221" s="329"/>
      <c r="L221" s="329"/>
      <c r="M221" s="329"/>
      <c r="N221" s="329"/>
      <c r="O221" s="329"/>
      <c r="P221" s="329"/>
      <c r="Q221" s="330"/>
      <c r="R221" s="328"/>
      <c r="S221" s="329"/>
      <c r="T221" s="330"/>
      <c r="U221" s="81"/>
      <c r="V221" s="82"/>
      <c r="W221" s="80"/>
      <c r="X221" s="327"/>
      <c r="Y221" s="327"/>
      <c r="Z221" s="327"/>
      <c r="AA221" s="327"/>
      <c r="AB221" s="327"/>
      <c r="AC221" s="327"/>
      <c r="AD221" s="334"/>
      <c r="AE221" s="97"/>
      <c r="AF221" s="334"/>
    </row>
    <row r="222" spans="1:32" x14ac:dyDescent="0.35">
      <c r="A222" s="336"/>
      <c r="B222" s="341"/>
      <c r="C222" s="342"/>
      <c r="D222" s="342"/>
      <c r="E222" s="343"/>
      <c r="F222" s="349"/>
      <c r="G222" s="350"/>
      <c r="H222" s="328"/>
      <c r="I222" s="329"/>
      <c r="J222" s="329"/>
      <c r="K222" s="329"/>
      <c r="L222" s="329"/>
      <c r="M222" s="329"/>
      <c r="N222" s="329"/>
      <c r="O222" s="329"/>
      <c r="P222" s="329"/>
      <c r="Q222" s="330"/>
      <c r="R222" s="328"/>
      <c r="S222" s="329"/>
      <c r="T222" s="330"/>
      <c r="U222" s="81"/>
      <c r="V222" s="82"/>
      <c r="W222" s="80"/>
      <c r="X222" s="327"/>
      <c r="Y222" s="327"/>
      <c r="Z222" s="327"/>
      <c r="AA222" s="327"/>
      <c r="AB222" s="327"/>
      <c r="AC222" s="327"/>
      <c r="AD222" s="334"/>
      <c r="AE222" s="97"/>
      <c r="AF222" s="334"/>
    </row>
    <row r="223" spans="1:32" x14ac:dyDescent="0.35">
      <c r="A223" s="336"/>
      <c r="B223" s="341"/>
      <c r="C223" s="342"/>
      <c r="D223" s="342"/>
      <c r="E223" s="343"/>
      <c r="F223" s="349"/>
      <c r="G223" s="350"/>
      <c r="H223" s="328"/>
      <c r="I223" s="329"/>
      <c r="J223" s="329"/>
      <c r="K223" s="329"/>
      <c r="L223" s="329"/>
      <c r="M223" s="329"/>
      <c r="N223" s="329"/>
      <c r="O223" s="329"/>
      <c r="P223" s="329"/>
      <c r="Q223" s="330"/>
      <c r="R223" s="328"/>
      <c r="S223" s="329"/>
      <c r="T223" s="330"/>
      <c r="U223" s="81"/>
      <c r="V223" s="82"/>
      <c r="W223" s="80"/>
      <c r="X223" s="327"/>
      <c r="Y223" s="327"/>
      <c r="Z223" s="327"/>
      <c r="AA223" s="327"/>
      <c r="AB223" s="327"/>
      <c r="AC223" s="327"/>
      <c r="AD223" s="334"/>
      <c r="AE223" s="97"/>
      <c r="AF223" s="334"/>
    </row>
    <row r="224" spans="1:32" x14ac:dyDescent="0.35">
      <c r="A224" s="336"/>
      <c r="B224" s="341"/>
      <c r="C224" s="342"/>
      <c r="D224" s="342"/>
      <c r="E224" s="343"/>
      <c r="F224" s="349"/>
      <c r="G224" s="350"/>
      <c r="H224" s="328"/>
      <c r="I224" s="329"/>
      <c r="J224" s="329"/>
      <c r="K224" s="329"/>
      <c r="L224" s="329"/>
      <c r="M224" s="329"/>
      <c r="N224" s="329"/>
      <c r="O224" s="329"/>
      <c r="P224" s="329"/>
      <c r="Q224" s="330"/>
      <c r="R224" s="328"/>
      <c r="S224" s="329"/>
      <c r="T224" s="330"/>
      <c r="U224" s="81"/>
      <c r="V224" s="82"/>
      <c r="W224" s="80"/>
      <c r="X224" s="327"/>
      <c r="Y224" s="327"/>
      <c r="Z224" s="327"/>
      <c r="AA224" s="327"/>
      <c r="AB224" s="327"/>
      <c r="AC224" s="327"/>
      <c r="AD224" s="334"/>
      <c r="AE224" s="97"/>
      <c r="AF224" s="334"/>
    </row>
    <row r="225" spans="1:32" x14ac:dyDescent="0.35">
      <c r="A225" s="337"/>
      <c r="B225" s="344"/>
      <c r="C225" s="345"/>
      <c r="D225" s="345"/>
      <c r="E225" s="346"/>
      <c r="F225" s="351"/>
      <c r="G225" s="352"/>
      <c r="H225" s="328"/>
      <c r="I225" s="329"/>
      <c r="J225" s="329"/>
      <c r="K225" s="329"/>
      <c r="L225" s="329"/>
      <c r="M225" s="329"/>
      <c r="N225" s="329"/>
      <c r="O225" s="329"/>
      <c r="P225" s="329"/>
      <c r="Q225" s="330"/>
      <c r="R225" s="328"/>
      <c r="S225" s="329"/>
      <c r="T225" s="330"/>
      <c r="U225" s="81"/>
      <c r="V225" s="82"/>
      <c r="W225" s="80"/>
      <c r="X225" s="327"/>
      <c r="Y225" s="327"/>
      <c r="Z225" s="327"/>
      <c r="AA225" s="327"/>
      <c r="AB225" s="327"/>
      <c r="AC225" s="327"/>
      <c r="AD225" s="334"/>
      <c r="AE225" s="97"/>
      <c r="AF225" s="334"/>
    </row>
    <row r="226" spans="1:32" x14ac:dyDescent="0.35">
      <c r="A226" s="335">
        <v>30</v>
      </c>
      <c r="B226" s="338"/>
      <c r="C226" s="339"/>
      <c r="D226" s="339"/>
      <c r="E226" s="340"/>
      <c r="F226" s="347"/>
      <c r="G226" s="348"/>
      <c r="H226" s="328"/>
      <c r="I226" s="329"/>
      <c r="J226" s="329"/>
      <c r="K226" s="329"/>
      <c r="L226" s="329"/>
      <c r="M226" s="329"/>
      <c r="N226" s="329"/>
      <c r="O226" s="329"/>
      <c r="P226" s="329"/>
      <c r="Q226" s="330"/>
      <c r="R226" s="328"/>
      <c r="S226" s="329"/>
      <c r="T226" s="330"/>
      <c r="U226" s="81"/>
      <c r="V226" s="82"/>
      <c r="W226" s="80"/>
      <c r="X226" s="327"/>
      <c r="Y226" s="327"/>
      <c r="Z226" s="327"/>
      <c r="AA226" s="327"/>
      <c r="AB226" s="327"/>
      <c r="AC226" s="327"/>
      <c r="AD226" s="334"/>
      <c r="AE226" s="97"/>
      <c r="AF226" s="334"/>
    </row>
    <row r="227" spans="1:32" x14ac:dyDescent="0.35">
      <c r="A227" s="336"/>
      <c r="B227" s="341"/>
      <c r="C227" s="342"/>
      <c r="D227" s="342"/>
      <c r="E227" s="343"/>
      <c r="F227" s="349"/>
      <c r="G227" s="350"/>
      <c r="H227" s="328"/>
      <c r="I227" s="329"/>
      <c r="J227" s="329"/>
      <c r="K227" s="329"/>
      <c r="L227" s="329"/>
      <c r="M227" s="329"/>
      <c r="N227" s="329"/>
      <c r="O227" s="329"/>
      <c r="P227" s="329"/>
      <c r="Q227" s="330"/>
      <c r="R227" s="328"/>
      <c r="S227" s="329"/>
      <c r="T227" s="330"/>
      <c r="U227" s="81"/>
      <c r="V227" s="82"/>
      <c r="W227" s="80"/>
      <c r="X227" s="327"/>
      <c r="Y227" s="327"/>
      <c r="Z227" s="327"/>
      <c r="AA227" s="327"/>
      <c r="AB227" s="327"/>
      <c r="AC227" s="327"/>
      <c r="AD227" s="334"/>
      <c r="AE227" s="97"/>
      <c r="AF227" s="334"/>
    </row>
    <row r="228" spans="1:32" x14ac:dyDescent="0.35">
      <c r="A228" s="336"/>
      <c r="B228" s="341"/>
      <c r="C228" s="342"/>
      <c r="D228" s="342"/>
      <c r="E228" s="343"/>
      <c r="F228" s="349"/>
      <c r="G228" s="350"/>
      <c r="H228" s="328"/>
      <c r="I228" s="329"/>
      <c r="J228" s="329"/>
      <c r="K228" s="329"/>
      <c r="L228" s="329"/>
      <c r="M228" s="329"/>
      <c r="N228" s="329"/>
      <c r="O228" s="329"/>
      <c r="P228" s="329"/>
      <c r="Q228" s="330"/>
      <c r="R228" s="328"/>
      <c r="S228" s="329"/>
      <c r="T228" s="330"/>
      <c r="U228" s="81"/>
      <c r="V228" s="82"/>
      <c r="W228" s="80"/>
      <c r="X228" s="327"/>
      <c r="Y228" s="327"/>
      <c r="Z228" s="327"/>
      <c r="AA228" s="327"/>
      <c r="AB228" s="327"/>
      <c r="AC228" s="327"/>
      <c r="AD228" s="334"/>
      <c r="AE228" s="97"/>
      <c r="AF228" s="334"/>
    </row>
    <row r="229" spans="1:32" x14ac:dyDescent="0.35">
      <c r="A229" s="336"/>
      <c r="B229" s="341"/>
      <c r="C229" s="342"/>
      <c r="D229" s="342"/>
      <c r="E229" s="343"/>
      <c r="F229" s="349"/>
      <c r="G229" s="350"/>
      <c r="H229" s="328"/>
      <c r="I229" s="329"/>
      <c r="J229" s="329"/>
      <c r="K229" s="329"/>
      <c r="L229" s="329"/>
      <c r="M229" s="329"/>
      <c r="N229" s="329"/>
      <c r="O229" s="329"/>
      <c r="P229" s="329"/>
      <c r="Q229" s="330"/>
      <c r="R229" s="328"/>
      <c r="S229" s="329"/>
      <c r="T229" s="330"/>
      <c r="U229" s="81"/>
      <c r="V229" s="82"/>
      <c r="W229" s="80"/>
      <c r="X229" s="327"/>
      <c r="Y229" s="327"/>
      <c r="Z229" s="327"/>
      <c r="AA229" s="327"/>
      <c r="AB229" s="327"/>
      <c r="AC229" s="327"/>
      <c r="AD229" s="334"/>
      <c r="AE229" s="97"/>
      <c r="AF229" s="334"/>
    </row>
    <row r="230" spans="1:32" x14ac:dyDescent="0.35">
      <c r="A230" s="336"/>
      <c r="B230" s="341"/>
      <c r="C230" s="342"/>
      <c r="D230" s="342"/>
      <c r="E230" s="343"/>
      <c r="F230" s="349"/>
      <c r="G230" s="350"/>
      <c r="H230" s="328"/>
      <c r="I230" s="329"/>
      <c r="J230" s="329"/>
      <c r="K230" s="329"/>
      <c r="L230" s="329"/>
      <c r="M230" s="329"/>
      <c r="N230" s="329"/>
      <c r="O230" s="329"/>
      <c r="P230" s="329"/>
      <c r="Q230" s="330"/>
      <c r="R230" s="328"/>
      <c r="S230" s="329"/>
      <c r="T230" s="330"/>
      <c r="U230" s="81"/>
      <c r="V230" s="82"/>
      <c r="W230" s="80"/>
      <c r="X230" s="327"/>
      <c r="Y230" s="327"/>
      <c r="Z230" s="327"/>
      <c r="AA230" s="327"/>
      <c r="AB230" s="327"/>
      <c r="AC230" s="327"/>
      <c r="AD230" s="334"/>
      <c r="AE230" s="97"/>
      <c r="AF230" s="334"/>
    </row>
    <row r="231" spans="1:32" x14ac:dyDescent="0.35">
      <c r="A231" s="336"/>
      <c r="B231" s="341"/>
      <c r="C231" s="342"/>
      <c r="D231" s="342"/>
      <c r="E231" s="343"/>
      <c r="F231" s="349"/>
      <c r="G231" s="350"/>
      <c r="H231" s="328"/>
      <c r="I231" s="329"/>
      <c r="J231" s="329"/>
      <c r="K231" s="329"/>
      <c r="L231" s="329"/>
      <c r="M231" s="329"/>
      <c r="N231" s="329"/>
      <c r="O231" s="329"/>
      <c r="P231" s="329"/>
      <c r="Q231" s="330"/>
      <c r="R231" s="328"/>
      <c r="S231" s="329"/>
      <c r="T231" s="330"/>
      <c r="U231" s="81"/>
      <c r="V231" s="82"/>
      <c r="W231" s="80"/>
      <c r="X231" s="327"/>
      <c r="Y231" s="327"/>
      <c r="Z231" s="327"/>
      <c r="AA231" s="327"/>
      <c r="AB231" s="327"/>
      <c r="AC231" s="327"/>
      <c r="AD231" s="334"/>
      <c r="AE231" s="97"/>
      <c r="AF231" s="334"/>
    </row>
    <row r="232" spans="1:32" x14ac:dyDescent="0.35">
      <c r="A232" s="337"/>
      <c r="B232" s="344"/>
      <c r="C232" s="345"/>
      <c r="D232" s="345"/>
      <c r="E232" s="346"/>
      <c r="F232" s="351"/>
      <c r="G232" s="352"/>
      <c r="H232" s="328"/>
      <c r="I232" s="329"/>
      <c r="J232" s="329"/>
      <c r="K232" s="329"/>
      <c r="L232" s="329"/>
      <c r="M232" s="329"/>
      <c r="N232" s="329"/>
      <c r="O232" s="329"/>
      <c r="P232" s="329"/>
      <c r="Q232" s="330"/>
      <c r="R232" s="328"/>
      <c r="S232" s="329"/>
      <c r="T232" s="330"/>
      <c r="U232" s="81"/>
      <c r="V232" s="82"/>
      <c r="W232" s="80"/>
      <c r="X232" s="327"/>
      <c r="Y232" s="327"/>
      <c r="Z232" s="327"/>
      <c r="AA232" s="327"/>
      <c r="AB232" s="327"/>
      <c r="AC232" s="327"/>
      <c r="AD232" s="334"/>
      <c r="AE232" s="97"/>
      <c r="AF232" s="334"/>
    </row>
    <row r="233" spans="1:32" x14ac:dyDescent="0.35">
      <c r="A233" s="335">
        <v>31</v>
      </c>
      <c r="B233" s="338"/>
      <c r="C233" s="339"/>
      <c r="D233" s="339"/>
      <c r="E233" s="340"/>
      <c r="F233" s="347"/>
      <c r="G233" s="348"/>
      <c r="H233" s="328"/>
      <c r="I233" s="329"/>
      <c r="J233" s="329"/>
      <c r="K233" s="329"/>
      <c r="L233" s="329"/>
      <c r="M233" s="329"/>
      <c r="N233" s="329"/>
      <c r="O233" s="329"/>
      <c r="P233" s="329"/>
      <c r="Q233" s="330"/>
      <c r="R233" s="328"/>
      <c r="S233" s="329"/>
      <c r="T233" s="330"/>
      <c r="U233" s="81"/>
      <c r="V233" s="82"/>
      <c r="W233" s="80"/>
      <c r="X233" s="327"/>
      <c r="Y233" s="327"/>
      <c r="Z233" s="327"/>
      <c r="AA233" s="327"/>
      <c r="AB233" s="327"/>
      <c r="AC233" s="327"/>
      <c r="AD233" s="334"/>
      <c r="AE233" s="97"/>
      <c r="AF233" s="334"/>
    </row>
    <row r="234" spans="1:32" x14ac:dyDescent="0.35">
      <c r="A234" s="336"/>
      <c r="B234" s="341"/>
      <c r="C234" s="342"/>
      <c r="D234" s="342"/>
      <c r="E234" s="343"/>
      <c r="F234" s="349"/>
      <c r="G234" s="350"/>
      <c r="H234" s="328"/>
      <c r="I234" s="329"/>
      <c r="J234" s="329"/>
      <c r="K234" s="329"/>
      <c r="L234" s="329"/>
      <c r="M234" s="329"/>
      <c r="N234" s="329"/>
      <c r="O234" s="329"/>
      <c r="P234" s="329"/>
      <c r="Q234" s="330"/>
      <c r="R234" s="328"/>
      <c r="S234" s="329"/>
      <c r="T234" s="330"/>
      <c r="U234" s="81"/>
      <c r="V234" s="82"/>
      <c r="W234" s="80"/>
      <c r="X234" s="327"/>
      <c r="Y234" s="327"/>
      <c r="Z234" s="327"/>
      <c r="AA234" s="327"/>
      <c r="AB234" s="327"/>
      <c r="AC234" s="327"/>
      <c r="AD234" s="334"/>
      <c r="AE234" s="97"/>
      <c r="AF234" s="334"/>
    </row>
    <row r="235" spans="1:32" x14ac:dyDescent="0.35">
      <c r="A235" s="336"/>
      <c r="B235" s="341"/>
      <c r="C235" s="342"/>
      <c r="D235" s="342"/>
      <c r="E235" s="343"/>
      <c r="F235" s="349"/>
      <c r="G235" s="350"/>
      <c r="H235" s="328"/>
      <c r="I235" s="329"/>
      <c r="J235" s="329"/>
      <c r="K235" s="329"/>
      <c r="L235" s="329"/>
      <c r="M235" s="329"/>
      <c r="N235" s="329"/>
      <c r="O235" s="329"/>
      <c r="P235" s="329"/>
      <c r="Q235" s="330"/>
      <c r="R235" s="328"/>
      <c r="S235" s="329"/>
      <c r="T235" s="330"/>
      <c r="U235" s="81"/>
      <c r="V235" s="82"/>
      <c r="W235" s="80"/>
      <c r="X235" s="327"/>
      <c r="Y235" s="327"/>
      <c r="Z235" s="327"/>
      <c r="AA235" s="327"/>
      <c r="AB235" s="327"/>
      <c r="AC235" s="327"/>
      <c r="AD235" s="334"/>
      <c r="AE235" s="97"/>
      <c r="AF235" s="334"/>
    </row>
    <row r="236" spans="1:32" x14ac:dyDescent="0.35">
      <c r="A236" s="336"/>
      <c r="B236" s="341"/>
      <c r="C236" s="342"/>
      <c r="D236" s="342"/>
      <c r="E236" s="343"/>
      <c r="F236" s="349"/>
      <c r="G236" s="350"/>
      <c r="H236" s="328"/>
      <c r="I236" s="329"/>
      <c r="J236" s="329"/>
      <c r="K236" s="329"/>
      <c r="L236" s="329"/>
      <c r="M236" s="329"/>
      <c r="N236" s="329"/>
      <c r="O236" s="329"/>
      <c r="P236" s="329"/>
      <c r="Q236" s="330"/>
      <c r="R236" s="328"/>
      <c r="S236" s="329"/>
      <c r="T236" s="330"/>
      <c r="U236" s="81"/>
      <c r="V236" s="82"/>
      <c r="W236" s="80"/>
      <c r="X236" s="327"/>
      <c r="Y236" s="327"/>
      <c r="Z236" s="327"/>
      <c r="AA236" s="327"/>
      <c r="AB236" s="327"/>
      <c r="AC236" s="327"/>
      <c r="AD236" s="334"/>
      <c r="AE236" s="97"/>
      <c r="AF236" s="334"/>
    </row>
    <row r="237" spans="1:32" x14ac:dyDescent="0.35">
      <c r="A237" s="336"/>
      <c r="B237" s="341"/>
      <c r="C237" s="342"/>
      <c r="D237" s="342"/>
      <c r="E237" s="343"/>
      <c r="F237" s="349"/>
      <c r="G237" s="350"/>
      <c r="H237" s="328"/>
      <c r="I237" s="329"/>
      <c r="J237" s="329"/>
      <c r="K237" s="329"/>
      <c r="L237" s="329"/>
      <c r="M237" s="329"/>
      <c r="N237" s="329"/>
      <c r="O237" s="329"/>
      <c r="P237" s="329"/>
      <c r="Q237" s="330"/>
      <c r="R237" s="328"/>
      <c r="S237" s="329"/>
      <c r="T237" s="330"/>
      <c r="U237" s="81"/>
      <c r="V237" s="82"/>
      <c r="W237" s="80"/>
      <c r="X237" s="327"/>
      <c r="Y237" s="327"/>
      <c r="Z237" s="327"/>
      <c r="AA237" s="327"/>
      <c r="AB237" s="327"/>
      <c r="AC237" s="327"/>
      <c r="AD237" s="334"/>
      <c r="AE237" s="97"/>
      <c r="AF237" s="334"/>
    </row>
    <row r="238" spans="1:32" x14ac:dyDescent="0.35">
      <c r="A238" s="336"/>
      <c r="B238" s="341"/>
      <c r="C238" s="342"/>
      <c r="D238" s="342"/>
      <c r="E238" s="343"/>
      <c r="F238" s="349"/>
      <c r="G238" s="350"/>
      <c r="H238" s="328"/>
      <c r="I238" s="329"/>
      <c r="J238" s="329"/>
      <c r="K238" s="329"/>
      <c r="L238" s="329"/>
      <c r="M238" s="329"/>
      <c r="N238" s="329"/>
      <c r="O238" s="329"/>
      <c r="P238" s="329"/>
      <c r="Q238" s="330"/>
      <c r="R238" s="328"/>
      <c r="S238" s="329"/>
      <c r="T238" s="330"/>
      <c r="U238" s="81"/>
      <c r="V238" s="82"/>
      <c r="W238" s="80"/>
      <c r="X238" s="327"/>
      <c r="Y238" s="327"/>
      <c r="Z238" s="327"/>
      <c r="AA238" s="327"/>
      <c r="AB238" s="327"/>
      <c r="AC238" s="327"/>
      <c r="AD238" s="334"/>
      <c r="AE238" s="97"/>
      <c r="AF238" s="334"/>
    </row>
    <row r="239" spans="1:32" x14ac:dyDescent="0.35">
      <c r="A239" s="337"/>
      <c r="B239" s="344"/>
      <c r="C239" s="345"/>
      <c r="D239" s="345"/>
      <c r="E239" s="346"/>
      <c r="F239" s="351"/>
      <c r="G239" s="352"/>
      <c r="H239" s="328"/>
      <c r="I239" s="329"/>
      <c r="J239" s="329"/>
      <c r="K239" s="329"/>
      <c r="L239" s="329"/>
      <c r="M239" s="329"/>
      <c r="N239" s="329"/>
      <c r="O239" s="329"/>
      <c r="P239" s="329"/>
      <c r="Q239" s="330"/>
      <c r="R239" s="328"/>
      <c r="S239" s="329"/>
      <c r="T239" s="330"/>
      <c r="U239" s="81"/>
      <c r="V239" s="82"/>
      <c r="W239" s="80"/>
      <c r="X239" s="327"/>
      <c r="Y239" s="327"/>
      <c r="Z239" s="327"/>
      <c r="AA239" s="327"/>
      <c r="AB239" s="327"/>
      <c r="AC239" s="327"/>
      <c r="AD239" s="334"/>
      <c r="AE239" s="97"/>
      <c r="AF239" s="334"/>
    </row>
    <row r="240" spans="1:32" x14ac:dyDescent="0.35">
      <c r="A240" s="335">
        <v>32</v>
      </c>
      <c r="B240" s="338"/>
      <c r="C240" s="339"/>
      <c r="D240" s="339"/>
      <c r="E240" s="340"/>
      <c r="F240" s="347"/>
      <c r="G240" s="348"/>
      <c r="H240" s="328"/>
      <c r="I240" s="329"/>
      <c r="J240" s="329"/>
      <c r="K240" s="329"/>
      <c r="L240" s="329"/>
      <c r="M240" s="329"/>
      <c r="N240" s="329"/>
      <c r="O240" s="329"/>
      <c r="P240" s="329"/>
      <c r="Q240" s="330"/>
      <c r="R240" s="328"/>
      <c r="S240" s="329"/>
      <c r="T240" s="330"/>
      <c r="U240" s="81"/>
      <c r="V240" s="82"/>
      <c r="W240" s="80"/>
      <c r="X240" s="327"/>
      <c r="Y240" s="327"/>
      <c r="Z240" s="327"/>
      <c r="AA240" s="327"/>
      <c r="AB240" s="327"/>
      <c r="AC240" s="327"/>
      <c r="AD240" s="334"/>
      <c r="AE240" s="97"/>
      <c r="AF240" s="334"/>
    </row>
    <row r="241" spans="1:32" x14ac:dyDescent="0.35">
      <c r="A241" s="336"/>
      <c r="B241" s="341"/>
      <c r="C241" s="342"/>
      <c r="D241" s="342"/>
      <c r="E241" s="343"/>
      <c r="F241" s="349"/>
      <c r="G241" s="350"/>
      <c r="H241" s="328"/>
      <c r="I241" s="329"/>
      <c r="J241" s="329"/>
      <c r="K241" s="329"/>
      <c r="L241" s="329"/>
      <c r="M241" s="329"/>
      <c r="N241" s="329"/>
      <c r="O241" s="329"/>
      <c r="P241" s="329"/>
      <c r="Q241" s="330"/>
      <c r="R241" s="328"/>
      <c r="S241" s="329"/>
      <c r="T241" s="330"/>
      <c r="U241" s="81"/>
      <c r="V241" s="82"/>
      <c r="W241" s="80"/>
      <c r="X241" s="327"/>
      <c r="Y241" s="327"/>
      <c r="Z241" s="327"/>
      <c r="AA241" s="327"/>
      <c r="AB241" s="327"/>
      <c r="AC241" s="327"/>
      <c r="AD241" s="334"/>
      <c r="AE241" s="97"/>
      <c r="AF241" s="334"/>
    </row>
    <row r="242" spans="1:32" x14ac:dyDescent="0.35">
      <c r="A242" s="336"/>
      <c r="B242" s="341"/>
      <c r="C242" s="342"/>
      <c r="D242" s="342"/>
      <c r="E242" s="343"/>
      <c r="F242" s="349"/>
      <c r="G242" s="350"/>
      <c r="H242" s="328"/>
      <c r="I242" s="329"/>
      <c r="J242" s="329"/>
      <c r="K242" s="329"/>
      <c r="L242" s="329"/>
      <c r="M242" s="329"/>
      <c r="N242" s="329"/>
      <c r="O242" s="329"/>
      <c r="P242" s="329"/>
      <c r="Q242" s="330"/>
      <c r="R242" s="328"/>
      <c r="S242" s="329"/>
      <c r="T242" s="330"/>
      <c r="U242" s="81"/>
      <c r="V242" s="82"/>
      <c r="W242" s="80"/>
      <c r="X242" s="327"/>
      <c r="Y242" s="327"/>
      <c r="Z242" s="327"/>
      <c r="AA242" s="327"/>
      <c r="AB242" s="327"/>
      <c r="AC242" s="327"/>
      <c r="AD242" s="334"/>
      <c r="AE242" s="97"/>
      <c r="AF242" s="334"/>
    </row>
    <row r="243" spans="1:32" x14ac:dyDescent="0.35">
      <c r="A243" s="336"/>
      <c r="B243" s="341"/>
      <c r="C243" s="342"/>
      <c r="D243" s="342"/>
      <c r="E243" s="343"/>
      <c r="F243" s="349"/>
      <c r="G243" s="350"/>
      <c r="H243" s="328"/>
      <c r="I243" s="329"/>
      <c r="J243" s="329"/>
      <c r="K243" s="329"/>
      <c r="L243" s="329"/>
      <c r="M243" s="329"/>
      <c r="N243" s="329"/>
      <c r="O243" s="329"/>
      <c r="P243" s="329"/>
      <c r="Q243" s="330"/>
      <c r="R243" s="328"/>
      <c r="S243" s="329"/>
      <c r="T243" s="330"/>
      <c r="U243" s="81"/>
      <c r="V243" s="82"/>
      <c r="W243" s="80"/>
      <c r="X243" s="327"/>
      <c r="Y243" s="327"/>
      <c r="Z243" s="327"/>
      <c r="AA243" s="327"/>
      <c r="AB243" s="327"/>
      <c r="AC243" s="327"/>
      <c r="AD243" s="334"/>
      <c r="AE243" s="97"/>
      <c r="AF243" s="334"/>
    </row>
    <row r="244" spans="1:32" x14ac:dyDescent="0.35">
      <c r="A244" s="336"/>
      <c r="B244" s="341"/>
      <c r="C244" s="342"/>
      <c r="D244" s="342"/>
      <c r="E244" s="343"/>
      <c r="F244" s="349"/>
      <c r="G244" s="350"/>
      <c r="H244" s="328"/>
      <c r="I244" s="329"/>
      <c r="J244" s="329"/>
      <c r="K244" s="329"/>
      <c r="L244" s="329"/>
      <c r="M244" s="329"/>
      <c r="N244" s="329"/>
      <c r="O244" s="329"/>
      <c r="P244" s="329"/>
      <c r="Q244" s="330"/>
      <c r="R244" s="328"/>
      <c r="S244" s="329"/>
      <c r="T244" s="330"/>
      <c r="U244" s="81"/>
      <c r="V244" s="82"/>
      <c r="W244" s="80"/>
      <c r="X244" s="327"/>
      <c r="Y244" s="327"/>
      <c r="Z244" s="327"/>
      <c r="AA244" s="327"/>
      <c r="AB244" s="327"/>
      <c r="AC244" s="327"/>
      <c r="AD244" s="334"/>
      <c r="AE244" s="97"/>
      <c r="AF244" s="334"/>
    </row>
    <row r="245" spans="1:32" x14ac:dyDescent="0.35">
      <c r="A245" s="336"/>
      <c r="B245" s="341"/>
      <c r="C245" s="342"/>
      <c r="D245" s="342"/>
      <c r="E245" s="343"/>
      <c r="F245" s="349"/>
      <c r="G245" s="350"/>
      <c r="H245" s="328"/>
      <c r="I245" s="329"/>
      <c r="J245" s="329"/>
      <c r="K245" s="329"/>
      <c r="L245" s="329"/>
      <c r="M245" s="329"/>
      <c r="N245" s="329"/>
      <c r="O245" s="329"/>
      <c r="P245" s="329"/>
      <c r="Q245" s="330"/>
      <c r="R245" s="328"/>
      <c r="S245" s="329"/>
      <c r="T245" s="330"/>
      <c r="U245" s="81"/>
      <c r="V245" s="82"/>
      <c r="W245" s="80"/>
      <c r="X245" s="327"/>
      <c r="Y245" s="327"/>
      <c r="Z245" s="327"/>
      <c r="AA245" s="327"/>
      <c r="AB245" s="327"/>
      <c r="AC245" s="327"/>
      <c r="AD245" s="334"/>
      <c r="AE245" s="97"/>
      <c r="AF245" s="334"/>
    </row>
    <row r="246" spans="1:32" x14ac:dyDescent="0.35">
      <c r="A246" s="337"/>
      <c r="B246" s="344"/>
      <c r="C246" s="345"/>
      <c r="D246" s="345"/>
      <c r="E246" s="346"/>
      <c r="F246" s="351"/>
      <c r="G246" s="352"/>
      <c r="H246" s="328"/>
      <c r="I246" s="329"/>
      <c r="J246" s="329"/>
      <c r="K246" s="329"/>
      <c r="L246" s="329"/>
      <c r="M246" s="329"/>
      <c r="N246" s="329"/>
      <c r="O246" s="329"/>
      <c r="P246" s="329"/>
      <c r="Q246" s="330"/>
      <c r="R246" s="328"/>
      <c r="S246" s="329"/>
      <c r="T246" s="330"/>
      <c r="U246" s="81"/>
      <c r="V246" s="82"/>
      <c r="W246" s="80"/>
      <c r="X246" s="327"/>
      <c r="Y246" s="327"/>
      <c r="Z246" s="327"/>
      <c r="AA246" s="327"/>
      <c r="AB246" s="327"/>
      <c r="AC246" s="327"/>
      <c r="AD246" s="334"/>
      <c r="AE246" s="97"/>
      <c r="AF246" s="334"/>
    </row>
    <row r="247" spans="1:32" x14ac:dyDescent="0.35">
      <c r="A247" s="335">
        <v>33</v>
      </c>
      <c r="B247" s="338"/>
      <c r="C247" s="339"/>
      <c r="D247" s="339"/>
      <c r="E247" s="340"/>
      <c r="F247" s="347"/>
      <c r="G247" s="348"/>
      <c r="H247" s="328"/>
      <c r="I247" s="329"/>
      <c r="J247" s="329"/>
      <c r="K247" s="329"/>
      <c r="L247" s="329"/>
      <c r="M247" s="329"/>
      <c r="N247" s="329"/>
      <c r="O247" s="329"/>
      <c r="P247" s="329"/>
      <c r="Q247" s="330"/>
      <c r="R247" s="328"/>
      <c r="S247" s="329"/>
      <c r="T247" s="330"/>
      <c r="U247" s="81"/>
      <c r="V247" s="82"/>
      <c r="W247" s="80"/>
      <c r="X247" s="327"/>
      <c r="Y247" s="327"/>
      <c r="Z247" s="327"/>
      <c r="AA247" s="327"/>
      <c r="AB247" s="327"/>
      <c r="AC247" s="327"/>
      <c r="AD247" s="334"/>
      <c r="AE247" s="97"/>
      <c r="AF247" s="334"/>
    </row>
    <row r="248" spans="1:32" x14ac:dyDescent="0.35">
      <c r="A248" s="336"/>
      <c r="B248" s="341"/>
      <c r="C248" s="342"/>
      <c r="D248" s="342"/>
      <c r="E248" s="343"/>
      <c r="F248" s="349"/>
      <c r="G248" s="350"/>
      <c r="H248" s="328"/>
      <c r="I248" s="329"/>
      <c r="J248" s="329"/>
      <c r="K248" s="329"/>
      <c r="L248" s="329"/>
      <c r="M248" s="329"/>
      <c r="N248" s="329"/>
      <c r="O248" s="329"/>
      <c r="P248" s="329"/>
      <c r="Q248" s="330"/>
      <c r="R248" s="328"/>
      <c r="S248" s="329"/>
      <c r="T248" s="330"/>
      <c r="U248" s="81"/>
      <c r="V248" s="82"/>
      <c r="W248" s="80"/>
      <c r="X248" s="327"/>
      <c r="Y248" s="327"/>
      <c r="Z248" s="327"/>
      <c r="AA248" s="327"/>
      <c r="AB248" s="327"/>
      <c r="AC248" s="327"/>
      <c r="AD248" s="334"/>
      <c r="AE248" s="97"/>
      <c r="AF248" s="334"/>
    </row>
    <row r="249" spans="1:32" x14ac:dyDescent="0.35">
      <c r="A249" s="336"/>
      <c r="B249" s="341"/>
      <c r="C249" s="342"/>
      <c r="D249" s="342"/>
      <c r="E249" s="343"/>
      <c r="F249" s="349"/>
      <c r="G249" s="350"/>
      <c r="H249" s="328"/>
      <c r="I249" s="329"/>
      <c r="J249" s="329"/>
      <c r="K249" s="329"/>
      <c r="L249" s="329"/>
      <c r="M249" s="329"/>
      <c r="N249" s="329"/>
      <c r="O249" s="329"/>
      <c r="P249" s="329"/>
      <c r="Q249" s="330"/>
      <c r="R249" s="328"/>
      <c r="S249" s="329"/>
      <c r="T249" s="330"/>
      <c r="U249" s="81"/>
      <c r="V249" s="82"/>
      <c r="W249" s="80"/>
      <c r="X249" s="327"/>
      <c r="Y249" s="327"/>
      <c r="Z249" s="327"/>
      <c r="AA249" s="327"/>
      <c r="AB249" s="327"/>
      <c r="AC249" s="327"/>
      <c r="AD249" s="334"/>
      <c r="AE249" s="97"/>
      <c r="AF249" s="334"/>
    </row>
    <row r="250" spans="1:32" x14ac:dyDescent="0.35">
      <c r="A250" s="336"/>
      <c r="B250" s="341"/>
      <c r="C250" s="342"/>
      <c r="D250" s="342"/>
      <c r="E250" s="343"/>
      <c r="F250" s="349"/>
      <c r="G250" s="350"/>
      <c r="H250" s="328"/>
      <c r="I250" s="329"/>
      <c r="J250" s="329"/>
      <c r="K250" s="329"/>
      <c r="L250" s="329"/>
      <c r="M250" s="329"/>
      <c r="N250" s="329"/>
      <c r="O250" s="329"/>
      <c r="P250" s="329"/>
      <c r="Q250" s="330"/>
      <c r="R250" s="328"/>
      <c r="S250" s="329"/>
      <c r="T250" s="330"/>
      <c r="U250" s="81"/>
      <c r="V250" s="82"/>
      <c r="W250" s="80"/>
      <c r="X250" s="327"/>
      <c r="Y250" s="327"/>
      <c r="Z250" s="327"/>
      <c r="AA250" s="327"/>
      <c r="AB250" s="327"/>
      <c r="AC250" s="327"/>
      <c r="AD250" s="334"/>
      <c r="AE250" s="97"/>
      <c r="AF250" s="334"/>
    </row>
    <row r="251" spans="1:32" x14ac:dyDescent="0.35">
      <c r="A251" s="336"/>
      <c r="B251" s="341"/>
      <c r="C251" s="342"/>
      <c r="D251" s="342"/>
      <c r="E251" s="343"/>
      <c r="F251" s="349"/>
      <c r="G251" s="350"/>
      <c r="H251" s="328"/>
      <c r="I251" s="329"/>
      <c r="J251" s="329"/>
      <c r="K251" s="329"/>
      <c r="L251" s="329"/>
      <c r="M251" s="329"/>
      <c r="N251" s="329"/>
      <c r="O251" s="329"/>
      <c r="P251" s="329"/>
      <c r="Q251" s="330"/>
      <c r="R251" s="328"/>
      <c r="S251" s="329"/>
      <c r="T251" s="330"/>
      <c r="U251" s="81"/>
      <c r="V251" s="82"/>
      <c r="W251" s="80"/>
      <c r="X251" s="327"/>
      <c r="Y251" s="327"/>
      <c r="Z251" s="327"/>
      <c r="AA251" s="327"/>
      <c r="AB251" s="327"/>
      <c r="AC251" s="327"/>
      <c r="AD251" s="334"/>
      <c r="AE251" s="97"/>
      <c r="AF251" s="334"/>
    </row>
    <row r="252" spans="1:32" x14ac:dyDescent="0.35">
      <c r="A252" s="336"/>
      <c r="B252" s="341"/>
      <c r="C252" s="342"/>
      <c r="D252" s="342"/>
      <c r="E252" s="343"/>
      <c r="F252" s="349"/>
      <c r="G252" s="350"/>
      <c r="H252" s="328"/>
      <c r="I252" s="329"/>
      <c r="J252" s="329"/>
      <c r="K252" s="329"/>
      <c r="L252" s="329"/>
      <c r="M252" s="329"/>
      <c r="N252" s="329"/>
      <c r="O252" s="329"/>
      <c r="P252" s="329"/>
      <c r="Q252" s="330"/>
      <c r="R252" s="328"/>
      <c r="S252" s="329"/>
      <c r="T252" s="330"/>
      <c r="U252" s="81"/>
      <c r="V252" s="82"/>
      <c r="W252" s="80"/>
      <c r="X252" s="327"/>
      <c r="Y252" s="327"/>
      <c r="Z252" s="327"/>
      <c r="AA252" s="327"/>
      <c r="AB252" s="327"/>
      <c r="AC252" s="327"/>
      <c r="AD252" s="334"/>
      <c r="AE252" s="97"/>
      <c r="AF252" s="334"/>
    </row>
    <row r="253" spans="1:32" x14ac:dyDescent="0.35">
      <c r="A253" s="337"/>
      <c r="B253" s="344"/>
      <c r="C253" s="345"/>
      <c r="D253" s="345"/>
      <c r="E253" s="346"/>
      <c r="F253" s="351"/>
      <c r="G253" s="352"/>
      <c r="H253" s="328"/>
      <c r="I253" s="329"/>
      <c r="J253" s="329"/>
      <c r="K253" s="329"/>
      <c r="L253" s="329"/>
      <c r="M253" s="329"/>
      <c r="N253" s="329"/>
      <c r="O253" s="329"/>
      <c r="P253" s="329"/>
      <c r="Q253" s="330"/>
      <c r="R253" s="328"/>
      <c r="S253" s="329"/>
      <c r="T253" s="330"/>
      <c r="U253" s="81"/>
      <c r="V253" s="82"/>
      <c r="W253" s="80"/>
      <c r="X253" s="327"/>
      <c r="Y253" s="327"/>
      <c r="Z253" s="327"/>
      <c r="AA253" s="327"/>
      <c r="AB253" s="327"/>
      <c r="AC253" s="327"/>
      <c r="AD253" s="334"/>
      <c r="AE253" s="97"/>
      <c r="AF253" s="334"/>
    </row>
    <row r="254" spans="1:32" x14ac:dyDescent="0.35">
      <c r="A254" s="335">
        <v>34</v>
      </c>
      <c r="B254" s="338"/>
      <c r="C254" s="339"/>
      <c r="D254" s="339"/>
      <c r="E254" s="340"/>
      <c r="F254" s="347"/>
      <c r="G254" s="348"/>
      <c r="H254" s="328"/>
      <c r="I254" s="329"/>
      <c r="J254" s="329"/>
      <c r="K254" s="329"/>
      <c r="L254" s="329"/>
      <c r="M254" s="329"/>
      <c r="N254" s="329"/>
      <c r="O254" s="329"/>
      <c r="P254" s="329"/>
      <c r="Q254" s="330"/>
      <c r="R254" s="328"/>
      <c r="S254" s="329"/>
      <c r="T254" s="330"/>
      <c r="U254" s="81"/>
      <c r="V254" s="82"/>
      <c r="W254" s="80"/>
      <c r="X254" s="327"/>
      <c r="Y254" s="327"/>
      <c r="Z254" s="327"/>
      <c r="AA254" s="327"/>
      <c r="AB254" s="327"/>
      <c r="AC254" s="327"/>
      <c r="AD254" s="334"/>
      <c r="AE254" s="97"/>
      <c r="AF254" s="334"/>
    </row>
    <row r="255" spans="1:32" x14ac:dyDescent="0.35">
      <c r="A255" s="336"/>
      <c r="B255" s="341"/>
      <c r="C255" s="342"/>
      <c r="D255" s="342"/>
      <c r="E255" s="343"/>
      <c r="F255" s="349"/>
      <c r="G255" s="350"/>
      <c r="H255" s="328"/>
      <c r="I255" s="329"/>
      <c r="J255" s="329"/>
      <c r="K255" s="329"/>
      <c r="L255" s="329"/>
      <c r="M255" s="329"/>
      <c r="N255" s="329"/>
      <c r="O255" s="329"/>
      <c r="P255" s="329"/>
      <c r="Q255" s="330"/>
      <c r="R255" s="328"/>
      <c r="S255" s="329"/>
      <c r="T255" s="330"/>
      <c r="U255" s="81"/>
      <c r="V255" s="82"/>
      <c r="W255" s="80"/>
      <c r="X255" s="327"/>
      <c r="Y255" s="327"/>
      <c r="Z255" s="327"/>
      <c r="AA255" s="327"/>
      <c r="AB255" s="327"/>
      <c r="AC255" s="327"/>
      <c r="AD255" s="334"/>
      <c r="AE255" s="97"/>
      <c r="AF255" s="334"/>
    </row>
    <row r="256" spans="1:32" x14ac:dyDescent="0.35">
      <c r="A256" s="336"/>
      <c r="B256" s="341"/>
      <c r="C256" s="342"/>
      <c r="D256" s="342"/>
      <c r="E256" s="343"/>
      <c r="F256" s="349"/>
      <c r="G256" s="350"/>
      <c r="H256" s="328"/>
      <c r="I256" s="329"/>
      <c r="J256" s="329"/>
      <c r="K256" s="329"/>
      <c r="L256" s="329"/>
      <c r="M256" s="329"/>
      <c r="N256" s="329"/>
      <c r="O256" s="329"/>
      <c r="P256" s="329"/>
      <c r="Q256" s="330"/>
      <c r="R256" s="328"/>
      <c r="S256" s="329"/>
      <c r="T256" s="330"/>
      <c r="U256" s="81"/>
      <c r="V256" s="82"/>
      <c r="W256" s="80"/>
      <c r="X256" s="327"/>
      <c r="Y256" s="327"/>
      <c r="Z256" s="327"/>
      <c r="AA256" s="327"/>
      <c r="AB256" s="327"/>
      <c r="AC256" s="327"/>
      <c r="AD256" s="334"/>
      <c r="AE256" s="97"/>
      <c r="AF256" s="334"/>
    </row>
    <row r="257" spans="1:32" x14ac:dyDescent="0.35">
      <c r="A257" s="336"/>
      <c r="B257" s="341"/>
      <c r="C257" s="342"/>
      <c r="D257" s="342"/>
      <c r="E257" s="343"/>
      <c r="F257" s="349"/>
      <c r="G257" s="350"/>
      <c r="H257" s="328"/>
      <c r="I257" s="329"/>
      <c r="J257" s="329"/>
      <c r="K257" s="329"/>
      <c r="L257" s="329"/>
      <c r="M257" s="329"/>
      <c r="N257" s="329"/>
      <c r="O257" s="329"/>
      <c r="P257" s="329"/>
      <c r="Q257" s="330"/>
      <c r="R257" s="328"/>
      <c r="S257" s="329"/>
      <c r="T257" s="330"/>
      <c r="U257" s="81"/>
      <c r="V257" s="82"/>
      <c r="W257" s="80"/>
      <c r="X257" s="327"/>
      <c r="Y257" s="327"/>
      <c r="Z257" s="327"/>
      <c r="AA257" s="327"/>
      <c r="AB257" s="327"/>
      <c r="AC257" s="327"/>
      <c r="AD257" s="334"/>
      <c r="AE257" s="97"/>
      <c r="AF257" s="334"/>
    </row>
    <row r="258" spans="1:32" x14ac:dyDescent="0.35">
      <c r="A258" s="336"/>
      <c r="B258" s="341"/>
      <c r="C258" s="342"/>
      <c r="D258" s="342"/>
      <c r="E258" s="343"/>
      <c r="F258" s="349"/>
      <c r="G258" s="350"/>
      <c r="H258" s="328"/>
      <c r="I258" s="329"/>
      <c r="J258" s="329"/>
      <c r="K258" s="329"/>
      <c r="L258" s="329"/>
      <c r="M258" s="329"/>
      <c r="N258" s="329"/>
      <c r="O258" s="329"/>
      <c r="P258" s="329"/>
      <c r="Q258" s="330"/>
      <c r="R258" s="328"/>
      <c r="S258" s="329"/>
      <c r="T258" s="330"/>
      <c r="U258" s="81"/>
      <c r="V258" s="82"/>
      <c r="W258" s="80"/>
      <c r="X258" s="327"/>
      <c r="Y258" s="327"/>
      <c r="Z258" s="327"/>
      <c r="AA258" s="327"/>
      <c r="AB258" s="327"/>
      <c r="AC258" s="327"/>
      <c r="AD258" s="334"/>
      <c r="AE258" s="97"/>
      <c r="AF258" s="334"/>
    </row>
    <row r="259" spans="1:32" x14ac:dyDescent="0.35">
      <c r="A259" s="336"/>
      <c r="B259" s="341"/>
      <c r="C259" s="342"/>
      <c r="D259" s="342"/>
      <c r="E259" s="343"/>
      <c r="F259" s="349"/>
      <c r="G259" s="350"/>
      <c r="H259" s="328"/>
      <c r="I259" s="329"/>
      <c r="J259" s="329"/>
      <c r="K259" s="329"/>
      <c r="L259" s="329"/>
      <c r="M259" s="329"/>
      <c r="N259" s="329"/>
      <c r="O259" s="329"/>
      <c r="P259" s="329"/>
      <c r="Q259" s="330"/>
      <c r="R259" s="328"/>
      <c r="S259" s="329"/>
      <c r="T259" s="330"/>
      <c r="U259" s="81"/>
      <c r="V259" s="82"/>
      <c r="W259" s="80"/>
      <c r="X259" s="327"/>
      <c r="Y259" s="327"/>
      <c r="Z259" s="327"/>
      <c r="AA259" s="327"/>
      <c r="AB259" s="327"/>
      <c r="AC259" s="327"/>
      <c r="AD259" s="334"/>
      <c r="AE259" s="97"/>
      <c r="AF259" s="334"/>
    </row>
    <row r="260" spans="1:32" x14ac:dyDescent="0.35">
      <c r="A260" s="337"/>
      <c r="B260" s="344"/>
      <c r="C260" s="345"/>
      <c r="D260" s="345"/>
      <c r="E260" s="346"/>
      <c r="F260" s="351"/>
      <c r="G260" s="352"/>
      <c r="H260" s="328"/>
      <c r="I260" s="329"/>
      <c r="J260" s="329"/>
      <c r="K260" s="329"/>
      <c r="L260" s="329"/>
      <c r="M260" s="329"/>
      <c r="N260" s="329"/>
      <c r="O260" s="329"/>
      <c r="P260" s="329"/>
      <c r="Q260" s="330"/>
      <c r="R260" s="328"/>
      <c r="S260" s="329"/>
      <c r="T260" s="330"/>
      <c r="U260" s="81"/>
      <c r="V260" s="82"/>
      <c r="W260" s="80"/>
      <c r="X260" s="327"/>
      <c r="Y260" s="327"/>
      <c r="Z260" s="327"/>
      <c r="AA260" s="327"/>
      <c r="AB260" s="327"/>
      <c r="AC260" s="327"/>
      <c r="AD260" s="334"/>
      <c r="AE260" s="97"/>
      <c r="AF260" s="334"/>
    </row>
    <row r="261" spans="1:32" x14ac:dyDescent="0.35">
      <c r="A261" s="335">
        <v>35</v>
      </c>
      <c r="B261" s="338"/>
      <c r="C261" s="339"/>
      <c r="D261" s="339"/>
      <c r="E261" s="340"/>
      <c r="F261" s="347"/>
      <c r="G261" s="348"/>
      <c r="H261" s="328"/>
      <c r="I261" s="329"/>
      <c r="J261" s="329"/>
      <c r="K261" s="329"/>
      <c r="L261" s="329"/>
      <c r="M261" s="329"/>
      <c r="N261" s="329"/>
      <c r="O261" s="329"/>
      <c r="P261" s="329"/>
      <c r="Q261" s="330"/>
      <c r="R261" s="328"/>
      <c r="S261" s="329"/>
      <c r="T261" s="330"/>
      <c r="U261" s="81"/>
      <c r="V261" s="82"/>
      <c r="W261" s="80"/>
      <c r="X261" s="327"/>
      <c r="Y261" s="327"/>
      <c r="Z261" s="327"/>
      <c r="AA261" s="327"/>
      <c r="AB261" s="327"/>
      <c r="AC261" s="327"/>
      <c r="AD261" s="334"/>
      <c r="AE261" s="97"/>
      <c r="AF261" s="334"/>
    </row>
    <row r="262" spans="1:32" x14ac:dyDescent="0.35">
      <c r="A262" s="336"/>
      <c r="B262" s="341"/>
      <c r="C262" s="342"/>
      <c r="D262" s="342"/>
      <c r="E262" s="343"/>
      <c r="F262" s="349"/>
      <c r="G262" s="350"/>
      <c r="H262" s="328"/>
      <c r="I262" s="329"/>
      <c r="J262" s="329"/>
      <c r="K262" s="329"/>
      <c r="L262" s="329"/>
      <c r="M262" s="329"/>
      <c r="N262" s="329"/>
      <c r="O262" s="329"/>
      <c r="P262" s="329"/>
      <c r="Q262" s="330"/>
      <c r="R262" s="328"/>
      <c r="S262" s="329"/>
      <c r="T262" s="330"/>
      <c r="U262" s="81"/>
      <c r="V262" s="82"/>
      <c r="W262" s="80"/>
      <c r="X262" s="327"/>
      <c r="Y262" s="327"/>
      <c r="Z262" s="327"/>
      <c r="AA262" s="327"/>
      <c r="AB262" s="327"/>
      <c r="AC262" s="327"/>
      <c r="AD262" s="334"/>
      <c r="AE262" s="97"/>
      <c r="AF262" s="334"/>
    </row>
    <row r="263" spans="1:32" x14ac:dyDescent="0.35">
      <c r="A263" s="336"/>
      <c r="B263" s="341"/>
      <c r="C263" s="342"/>
      <c r="D263" s="342"/>
      <c r="E263" s="343"/>
      <c r="F263" s="349"/>
      <c r="G263" s="350"/>
      <c r="H263" s="328"/>
      <c r="I263" s="329"/>
      <c r="J263" s="329"/>
      <c r="K263" s="329"/>
      <c r="L263" s="329"/>
      <c r="M263" s="329"/>
      <c r="N263" s="329"/>
      <c r="O263" s="329"/>
      <c r="P263" s="329"/>
      <c r="Q263" s="330"/>
      <c r="R263" s="328"/>
      <c r="S263" s="329"/>
      <c r="T263" s="330"/>
      <c r="U263" s="81"/>
      <c r="V263" s="82"/>
      <c r="W263" s="80"/>
      <c r="X263" s="327"/>
      <c r="Y263" s="327"/>
      <c r="Z263" s="327"/>
      <c r="AA263" s="327"/>
      <c r="AB263" s="327"/>
      <c r="AC263" s="327"/>
      <c r="AD263" s="334"/>
      <c r="AE263" s="97"/>
      <c r="AF263" s="334"/>
    </row>
    <row r="264" spans="1:32" x14ac:dyDescent="0.35">
      <c r="A264" s="336"/>
      <c r="B264" s="341"/>
      <c r="C264" s="342"/>
      <c r="D264" s="342"/>
      <c r="E264" s="343"/>
      <c r="F264" s="349"/>
      <c r="G264" s="350"/>
      <c r="H264" s="328"/>
      <c r="I264" s="329"/>
      <c r="J264" s="329"/>
      <c r="K264" s="329"/>
      <c r="L264" s="329"/>
      <c r="M264" s="329"/>
      <c r="N264" s="329"/>
      <c r="O264" s="329"/>
      <c r="P264" s="329"/>
      <c r="Q264" s="330"/>
      <c r="R264" s="328"/>
      <c r="S264" s="329"/>
      <c r="T264" s="330"/>
      <c r="U264" s="81"/>
      <c r="V264" s="82"/>
      <c r="W264" s="80"/>
      <c r="X264" s="327"/>
      <c r="Y264" s="327"/>
      <c r="Z264" s="327"/>
      <c r="AA264" s="327"/>
      <c r="AB264" s="327"/>
      <c r="AC264" s="327"/>
      <c r="AD264" s="334"/>
      <c r="AE264" s="97"/>
      <c r="AF264" s="334"/>
    </row>
    <row r="265" spans="1:32" x14ac:dyDescent="0.35">
      <c r="A265" s="336"/>
      <c r="B265" s="341"/>
      <c r="C265" s="342"/>
      <c r="D265" s="342"/>
      <c r="E265" s="343"/>
      <c r="F265" s="349"/>
      <c r="G265" s="350"/>
      <c r="H265" s="328"/>
      <c r="I265" s="329"/>
      <c r="J265" s="329"/>
      <c r="K265" s="329"/>
      <c r="L265" s="329"/>
      <c r="M265" s="329"/>
      <c r="N265" s="329"/>
      <c r="O265" s="329"/>
      <c r="P265" s="329"/>
      <c r="Q265" s="330"/>
      <c r="R265" s="328"/>
      <c r="S265" s="329"/>
      <c r="T265" s="330"/>
      <c r="U265" s="81"/>
      <c r="V265" s="82"/>
      <c r="W265" s="80"/>
      <c r="X265" s="327"/>
      <c r="Y265" s="327"/>
      <c r="Z265" s="327"/>
      <c r="AA265" s="327"/>
      <c r="AB265" s="327"/>
      <c r="AC265" s="327"/>
      <c r="AD265" s="334"/>
      <c r="AE265" s="97"/>
      <c r="AF265" s="334"/>
    </row>
    <row r="266" spans="1:32" x14ac:dyDescent="0.35">
      <c r="A266" s="336"/>
      <c r="B266" s="341"/>
      <c r="C266" s="342"/>
      <c r="D266" s="342"/>
      <c r="E266" s="343"/>
      <c r="F266" s="349"/>
      <c r="G266" s="350"/>
      <c r="H266" s="328"/>
      <c r="I266" s="329"/>
      <c r="J266" s="329"/>
      <c r="K266" s="329"/>
      <c r="L266" s="329"/>
      <c r="M266" s="329"/>
      <c r="N266" s="329"/>
      <c r="O266" s="329"/>
      <c r="P266" s="329"/>
      <c r="Q266" s="330"/>
      <c r="R266" s="328"/>
      <c r="S266" s="329"/>
      <c r="T266" s="330"/>
      <c r="U266" s="81"/>
      <c r="V266" s="82"/>
      <c r="W266" s="80"/>
      <c r="X266" s="327"/>
      <c r="Y266" s="327"/>
      <c r="Z266" s="327"/>
      <c r="AA266" s="327"/>
      <c r="AB266" s="327"/>
      <c r="AC266" s="327"/>
      <c r="AD266" s="334"/>
      <c r="AE266" s="97"/>
      <c r="AF266" s="334"/>
    </row>
    <row r="267" spans="1:32" x14ac:dyDescent="0.35">
      <c r="A267" s="337"/>
      <c r="B267" s="344"/>
      <c r="C267" s="345"/>
      <c r="D267" s="345"/>
      <c r="E267" s="346"/>
      <c r="F267" s="351"/>
      <c r="G267" s="352"/>
      <c r="H267" s="328"/>
      <c r="I267" s="329"/>
      <c r="J267" s="329"/>
      <c r="K267" s="329"/>
      <c r="L267" s="329"/>
      <c r="M267" s="329"/>
      <c r="N267" s="329"/>
      <c r="O267" s="329"/>
      <c r="P267" s="329"/>
      <c r="Q267" s="330"/>
      <c r="R267" s="328"/>
      <c r="S267" s="329"/>
      <c r="T267" s="330"/>
      <c r="U267" s="81"/>
      <c r="V267" s="82"/>
      <c r="W267" s="80"/>
      <c r="X267" s="327"/>
      <c r="Y267" s="327"/>
      <c r="Z267" s="327"/>
      <c r="AA267" s="327"/>
      <c r="AB267" s="327"/>
      <c r="AC267" s="327"/>
      <c r="AD267" s="334"/>
      <c r="AE267" s="97"/>
      <c r="AF267" s="334"/>
    </row>
    <row r="268" spans="1:32" x14ac:dyDescent="0.35">
      <c r="A268" s="335">
        <v>36</v>
      </c>
      <c r="B268" s="338"/>
      <c r="C268" s="339"/>
      <c r="D268" s="339"/>
      <c r="E268" s="340"/>
      <c r="F268" s="347"/>
      <c r="G268" s="348"/>
      <c r="H268" s="328"/>
      <c r="I268" s="329"/>
      <c r="J268" s="329"/>
      <c r="K268" s="329"/>
      <c r="L268" s="329"/>
      <c r="M268" s="329"/>
      <c r="N268" s="329"/>
      <c r="O268" s="329"/>
      <c r="P268" s="329"/>
      <c r="Q268" s="330"/>
      <c r="R268" s="328"/>
      <c r="S268" s="329"/>
      <c r="T268" s="330"/>
      <c r="U268" s="81"/>
      <c r="V268" s="82"/>
      <c r="W268" s="80"/>
      <c r="X268" s="327"/>
      <c r="Y268" s="327"/>
      <c r="Z268" s="327"/>
      <c r="AA268" s="327"/>
      <c r="AB268" s="327"/>
      <c r="AC268" s="327"/>
      <c r="AD268" s="334"/>
      <c r="AE268" s="97"/>
      <c r="AF268" s="334"/>
    </row>
    <row r="269" spans="1:32" x14ac:dyDescent="0.35">
      <c r="A269" s="336"/>
      <c r="B269" s="341"/>
      <c r="C269" s="342"/>
      <c r="D269" s="342"/>
      <c r="E269" s="343"/>
      <c r="F269" s="349"/>
      <c r="G269" s="350"/>
      <c r="H269" s="328"/>
      <c r="I269" s="329"/>
      <c r="J269" s="329"/>
      <c r="K269" s="329"/>
      <c r="L269" s="329"/>
      <c r="M269" s="329"/>
      <c r="N269" s="329"/>
      <c r="O269" s="329"/>
      <c r="P269" s="329"/>
      <c r="Q269" s="330"/>
      <c r="R269" s="328"/>
      <c r="S269" s="329"/>
      <c r="T269" s="330"/>
      <c r="U269" s="81"/>
      <c r="V269" s="82"/>
      <c r="W269" s="80"/>
      <c r="X269" s="327"/>
      <c r="Y269" s="327"/>
      <c r="Z269" s="327"/>
      <c r="AA269" s="327"/>
      <c r="AB269" s="327"/>
      <c r="AC269" s="327"/>
      <c r="AD269" s="334"/>
      <c r="AE269" s="97"/>
      <c r="AF269" s="334"/>
    </row>
    <row r="270" spans="1:32" x14ac:dyDescent="0.35">
      <c r="A270" s="336"/>
      <c r="B270" s="341"/>
      <c r="C270" s="342"/>
      <c r="D270" s="342"/>
      <c r="E270" s="343"/>
      <c r="F270" s="349"/>
      <c r="G270" s="350"/>
      <c r="H270" s="328"/>
      <c r="I270" s="329"/>
      <c r="J270" s="329"/>
      <c r="K270" s="329"/>
      <c r="L270" s="329"/>
      <c r="M270" s="329"/>
      <c r="N270" s="329"/>
      <c r="O270" s="329"/>
      <c r="P270" s="329"/>
      <c r="Q270" s="330"/>
      <c r="R270" s="328"/>
      <c r="S270" s="329"/>
      <c r="T270" s="330"/>
      <c r="U270" s="81"/>
      <c r="V270" s="82"/>
      <c r="W270" s="80"/>
      <c r="X270" s="327"/>
      <c r="Y270" s="327"/>
      <c r="Z270" s="327"/>
      <c r="AA270" s="327"/>
      <c r="AB270" s="327"/>
      <c r="AC270" s="327"/>
      <c r="AD270" s="334"/>
      <c r="AE270" s="97"/>
      <c r="AF270" s="334"/>
    </row>
    <row r="271" spans="1:32" x14ac:dyDescent="0.35">
      <c r="A271" s="336"/>
      <c r="B271" s="341"/>
      <c r="C271" s="342"/>
      <c r="D271" s="342"/>
      <c r="E271" s="343"/>
      <c r="F271" s="349"/>
      <c r="G271" s="350"/>
      <c r="H271" s="328"/>
      <c r="I271" s="329"/>
      <c r="J271" s="329"/>
      <c r="K271" s="329"/>
      <c r="L271" s="329"/>
      <c r="M271" s="329"/>
      <c r="N271" s="329"/>
      <c r="O271" s="329"/>
      <c r="P271" s="329"/>
      <c r="Q271" s="330"/>
      <c r="R271" s="328"/>
      <c r="S271" s="329"/>
      <c r="T271" s="330"/>
      <c r="U271" s="81"/>
      <c r="V271" s="82"/>
      <c r="W271" s="80"/>
      <c r="X271" s="327"/>
      <c r="Y271" s="327"/>
      <c r="Z271" s="327"/>
      <c r="AA271" s="327"/>
      <c r="AB271" s="327"/>
      <c r="AC271" s="327"/>
      <c r="AD271" s="334"/>
      <c r="AE271" s="97"/>
      <c r="AF271" s="334"/>
    </row>
    <row r="272" spans="1:32" x14ac:dyDescent="0.35">
      <c r="A272" s="336"/>
      <c r="B272" s="341"/>
      <c r="C272" s="342"/>
      <c r="D272" s="342"/>
      <c r="E272" s="343"/>
      <c r="F272" s="349"/>
      <c r="G272" s="350"/>
      <c r="H272" s="328"/>
      <c r="I272" s="329"/>
      <c r="J272" s="329"/>
      <c r="K272" s="329"/>
      <c r="L272" s="329"/>
      <c r="M272" s="329"/>
      <c r="N272" s="329"/>
      <c r="O272" s="329"/>
      <c r="P272" s="329"/>
      <c r="Q272" s="330"/>
      <c r="R272" s="328"/>
      <c r="S272" s="329"/>
      <c r="T272" s="330"/>
      <c r="U272" s="81"/>
      <c r="V272" s="82"/>
      <c r="W272" s="80"/>
      <c r="X272" s="327"/>
      <c r="Y272" s="327"/>
      <c r="Z272" s="327"/>
      <c r="AA272" s="327"/>
      <c r="AB272" s="327"/>
      <c r="AC272" s="327"/>
      <c r="AD272" s="334"/>
      <c r="AE272" s="97"/>
      <c r="AF272" s="334"/>
    </row>
    <row r="273" spans="1:32" x14ac:dyDescent="0.35">
      <c r="A273" s="336"/>
      <c r="B273" s="341"/>
      <c r="C273" s="342"/>
      <c r="D273" s="342"/>
      <c r="E273" s="343"/>
      <c r="F273" s="349"/>
      <c r="G273" s="350"/>
      <c r="H273" s="328"/>
      <c r="I273" s="329"/>
      <c r="J273" s="329"/>
      <c r="K273" s="329"/>
      <c r="L273" s="329"/>
      <c r="M273" s="329"/>
      <c r="N273" s="329"/>
      <c r="O273" s="329"/>
      <c r="P273" s="329"/>
      <c r="Q273" s="330"/>
      <c r="R273" s="328"/>
      <c r="S273" s="329"/>
      <c r="T273" s="330"/>
      <c r="U273" s="81"/>
      <c r="V273" s="82"/>
      <c r="W273" s="80"/>
      <c r="X273" s="327"/>
      <c r="Y273" s="327"/>
      <c r="Z273" s="327"/>
      <c r="AA273" s="327"/>
      <c r="AB273" s="327"/>
      <c r="AC273" s="327"/>
      <c r="AD273" s="334"/>
      <c r="AE273" s="97"/>
      <c r="AF273" s="334"/>
    </row>
    <row r="274" spans="1:32" x14ac:dyDescent="0.35">
      <c r="A274" s="336"/>
      <c r="B274" s="341"/>
      <c r="C274" s="342"/>
      <c r="D274" s="342"/>
      <c r="E274" s="343"/>
      <c r="F274" s="349"/>
      <c r="G274" s="350"/>
      <c r="H274" s="328"/>
      <c r="I274" s="329"/>
      <c r="J274" s="329"/>
      <c r="K274" s="329"/>
      <c r="L274" s="329"/>
      <c r="M274" s="329"/>
      <c r="N274" s="329"/>
      <c r="O274" s="329"/>
      <c r="P274" s="329"/>
      <c r="Q274" s="330"/>
      <c r="R274" s="328"/>
      <c r="S274" s="329"/>
      <c r="T274" s="330"/>
      <c r="U274" s="81"/>
      <c r="V274" s="82"/>
      <c r="W274" s="80"/>
      <c r="X274" s="327"/>
      <c r="Y274" s="327"/>
      <c r="Z274" s="327"/>
      <c r="AA274" s="327"/>
      <c r="AB274" s="327"/>
      <c r="AC274" s="327"/>
      <c r="AD274" s="334"/>
      <c r="AE274" s="97"/>
      <c r="AF274" s="334"/>
    </row>
    <row r="275" spans="1:32" x14ac:dyDescent="0.35">
      <c r="A275" s="337"/>
      <c r="B275" s="344"/>
      <c r="C275" s="345"/>
      <c r="D275" s="345"/>
      <c r="E275" s="346"/>
      <c r="F275" s="351"/>
      <c r="G275" s="352"/>
      <c r="H275" s="328"/>
      <c r="I275" s="329"/>
      <c r="J275" s="329"/>
      <c r="K275" s="329"/>
      <c r="L275" s="329"/>
      <c r="M275" s="329"/>
      <c r="N275" s="329"/>
      <c r="O275" s="329"/>
      <c r="P275" s="329"/>
      <c r="Q275" s="330"/>
      <c r="R275" s="328"/>
      <c r="S275" s="329"/>
      <c r="T275" s="330"/>
      <c r="U275" s="81"/>
      <c r="V275" s="82"/>
      <c r="W275" s="80"/>
      <c r="X275" s="327"/>
      <c r="Y275" s="327"/>
      <c r="Z275" s="327"/>
      <c r="AA275" s="327"/>
      <c r="AB275" s="327"/>
      <c r="AC275" s="327"/>
      <c r="AD275" s="334"/>
      <c r="AE275" s="97"/>
      <c r="AF275" s="334"/>
    </row>
    <row r="276" spans="1:32" x14ac:dyDescent="0.35">
      <c r="A276" s="335">
        <v>37</v>
      </c>
      <c r="B276" s="338"/>
      <c r="C276" s="339"/>
      <c r="D276" s="339"/>
      <c r="E276" s="340"/>
      <c r="F276" s="347"/>
      <c r="G276" s="348"/>
      <c r="H276" s="328"/>
      <c r="I276" s="329"/>
      <c r="J276" s="329"/>
      <c r="K276" s="329"/>
      <c r="L276" s="329"/>
      <c r="M276" s="329"/>
      <c r="N276" s="329"/>
      <c r="O276" s="329"/>
      <c r="P276" s="329"/>
      <c r="Q276" s="330"/>
      <c r="R276" s="328"/>
      <c r="S276" s="329"/>
      <c r="T276" s="330"/>
      <c r="U276" s="81"/>
      <c r="V276" s="82"/>
      <c r="W276" s="80"/>
      <c r="X276" s="327"/>
      <c r="Y276" s="327"/>
      <c r="Z276" s="327"/>
      <c r="AA276" s="327"/>
      <c r="AB276" s="327"/>
      <c r="AC276" s="327"/>
      <c r="AD276" s="334"/>
      <c r="AE276" s="97"/>
      <c r="AF276" s="334"/>
    </row>
    <row r="277" spans="1:32" x14ac:dyDescent="0.35">
      <c r="A277" s="336"/>
      <c r="B277" s="341"/>
      <c r="C277" s="342"/>
      <c r="D277" s="342"/>
      <c r="E277" s="343"/>
      <c r="F277" s="349"/>
      <c r="G277" s="350"/>
      <c r="H277" s="328"/>
      <c r="I277" s="329"/>
      <c r="J277" s="329"/>
      <c r="K277" s="329"/>
      <c r="L277" s="329"/>
      <c r="M277" s="329"/>
      <c r="N277" s="329"/>
      <c r="O277" s="329"/>
      <c r="P277" s="329"/>
      <c r="Q277" s="330"/>
      <c r="R277" s="328"/>
      <c r="S277" s="329"/>
      <c r="T277" s="330"/>
      <c r="U277" s="81"/>
      <c r="V277" s="82"/>
      <c r="W277" s="80"/>
      <c r="X277" s="327"/>
      <c r="Y277" s="327"/>
      <c r="Z277" s="327"/>
      <c r="AA277" s="327"/>
      <c r="AB277" s="327"/>
      <c r="AC277" s="327"/>
      <c r="AD277" s="334"/>
      <c r="AE277" s="97"/>
      <c r="AF277" s="334"/>
    </row>
    <row r="278" spans="1:32" x14ac:dyDescent="0.35">
      <c r="A278" s="336"/>
      <c r="B278" s="341"/>
      <c r="C278" s="342"/>
      <c r="D278" s="342"/>
      <c r="E278" s="343"/>
      <c r="F278" s="349"/>
      <c r="G278" s="350"/>
      <c r="H278" s="328"/>
      <c r="I278" s="329"/>
      <c r="J278" s="329"/>
      <c r="K278" s="329"/>
      <c r="L278" s="329"/>
      <c r="M278" s="329"/>
      <c r="N278" s="329"/>
      <c r="O278" s="329"/>
      <c r="P278" s="329"/>
      <c r="Q278" s="330"/>
      <c r="R278" s="328"/>
      <c r="S278" s="329"/>
      <c r="T278" s="330"/>
      <c r="U278" s="81"/>
      <c r="V278" s="82"/>
      <c r="W278" s="80"/>
      <c r="X278" s="327"/>
      <c r="Y278" s="327"/>
      <c r="Z278" s="327"/>
      <c r="AA278" s="327"/>
      <c r="AB278" s="327"/>
      <c r="AC278" s="327"/>
      <c r="AD278" s="334"/>
      <c r="AE278" s="97"/>
      <c r="AF278" s="334"/>
    </row>
    <row r="279" spans="1:32" x14ac:dyDescent="0.35">
      <c r="A279" s="336"/>
      <c r="B279" s="341"/>
      <c r="C279" s="342"/>
      <c r="D279" s="342"/>
      <c r="E279" s="343"/>
      <c r="F279" s="349"/>
      <c r="G279" s="350"/>
      <c r="H279" s="328"/>
      <c r="I279" s="329"/>
      <c r="J279" s="329"/>
      <c r="K279" s="329"/>
      <c r="L279" s="329"/>
      <c r="M279" s="329"/>
      <c r="N279" s="329"/>
      <c r="O279" s="329"/>
      <c r="P279" s="329"/>
      <c r="Q279" s="330"/>
      <c r="R279" s="328"/>
      <c r="S279" s="329"/>
      <c r="T279" s="330"/>
      <c r="U279" s="81"/>
      <c r="V279" s="82"/>
      <c r="W279" s="80"/>
      <c r="X279" s="327"/>
      <c r="Y279" s="327"/>
      <c r="Z279" s="327"/>
      <c r="AA279" s="327"/>
      <c r="AB279" s="327"/>
      <c r="AC279" s="327"/>
      <c r="AD279" s="334"/>
      <c r="AE279" s="97"/>
      <c r="AF279" s="334"/>
    </row>
    <row r="280" spans="1:32" x14ac:dyDescent="0.35">
      <c r="A280" s="336"/>
      <c r="B280" s="341"/>
      <c r="C280" s="342"/>
      <c r="D280" s="342"/>
      <c r="E280" s="343"/>
      <c r="F280" s="349"/>
      <c r="G280" s="350"/>
      <c r="H280" s="328"/>
      <c r="I280" s="329"/>
      <c r="J280" s="329"/>
      <c r="K280" s="329"/>
      <c r="L280" s="329"/>
      <c r="M280" s="329"/>
      <c r="N280" s="329"/>
      <c r="O280" s="329"/>
      <c r="P280" s="329"/>
      <c r="Q280" s="330"/>
      <c r="R280" s="328"/>
      <c r="S280" s="329"/>
      <c r="T280" s="330"/>
      <c r="U280" s="81"/>
      <c r="V280" s="82"/>
      <c r="W280" s="80"/>
      <c r="X280" s="327"/>
      <c r="Y280" s="327"/>
      <c r="Z280" s="327"/>
      <c r="AA280" s="327"/>
      <c r="AB280" s="327"/>
      <c r="AC280" s="327"/>
      <c r="AD280" s="334"/>
      <c r="AE280" s="97"/>
      <c r="AF280" s="334"/>
    </row>
    <row r="281" spans="1:32" x14ac:dyDescent="0.35">
      <c r="A281" s="336"/>
      <c r="B281" s="341"/>
      <c r="C281" s="342"/>
      <c r="D281" s="342"/>
      <c r="E281" s="343"/>
      <c r="F281" s="349"/>
      <c r="G281" s="350"/>
      <c r="H281" s="328"/>
      <c r="I281" s="329"/>
      <c r="J281" s="329"/>
      <c r="K281" s="329"/>
      <c r="L281" s="329"/>
      <c r="M281" s="329"/>
      <c r="N281" s="329"/>
      <c r="O281" s="329"/>
      <c r="P281" s="329"/>
      <c r="Q281" s="330"/>
      <c r="R281" s="328"/>
      <c r="S281" s="329"/>
      <c r="T281" s="330"/>
      <c r="U281" s="81"/>
      <c r="V281" s="82"/>
      <c r="W281" s="80"/>
      <c r="X281" s="327"/>
      <c r="Y281" s="327"/>
      <c r="Z281" s="327"/>
      <c r="AA281" s="327"/>
      <c r="AB281" s="327"/>
      <c r="AC281" s="327"/>
      <c r="AD281" s="334"/>
      <c r="AE281" s="97"/>
      <c r="AF281" s="334"/>
    </row>
    <row r="282" spans="1:32" x14ac:dyDescent="0.35">
      <c r="A282" s="336"/>
      <c r="B282" s="341"/>
      <c r="C282" s="342"/>
      <c r="D282" s="342"/>
      <c r="E282" s="343"/>
      <c r="F282" s="349"/>
      <c r="G282" s="350"/>
      <c r="H282" s="328"/>
      <c r="I282" s="329"/>
      <c r="J282" s="329"/>
      <c r="K282" s="329"/>
      <c r="L282" s="329"/>
      <c r="M282" s="329"/>
      <c r="N282" s="329"/>
      <c r="O282" s="329"/>
      <c r="P282" s="329"/>
      <c r="Q282" s="330"/>
      <c r="R282" s="328"/>
      <c r="S282" s="329"/>
      <c r="T282" s="330"/>
      <c r="U282" s="81"/>
      <c r="V282" s="82"/>
      <c r="W282" s="80"/>
      <c r="X282" s="327"/>
      <c r="Y282" s="327"/>
      <c r="Z282" s="327"/>
      <c r="AA282" s="327"/>
      <c r="AB282" s="327"/>
      <c r="AC282" s="327"/>
      <c r="AD282" s="334"/>
      <c r="AE282" s="97"/>
      <c r="AF282" s="334"/>
    </row>
    <row r="283" spans="1:32" x14ac:dyDescent="0.35">
      <c r="A283" s="336"/>
      <c r="B283" s="341"/>
      <c r="C283" s="342"/>
      <c r="D283" s="342"/>
      <c r="E283" s="343"/>
      <c r="F283" s="349"/>
      <c r="G283" s="350"/>
      <c r="H283" s="328"/>
      <c r="I283" s="329"/>
      <c r="J283" s="329"/>
      <c r="K283" s="329"/>
      <c r="L283" s="329"/>
      <c r="M283" s="329"/>
      <c r="N283" s="329"/>
      <c r="O283" s="329"/>
      <c r="P283" s="329"/>
      <c r="Q283" s="330"/>
      <c r="R283" s="328"/>
      <c r="S283" s="329"/>
      <c r="T283" s="330"/>
      <c r="U283" s="81"/>
      <c r="V283" s="82"/>
      <c r="W283" s="80"/>
      <c r="X283" s="327"/>
      <c r="Y283" s="327"/>
      <c r="Z283" s="327"/>
      <c r="AA283" s="327"/>
      <c r="AB283" s="327"/>
      <c r="AC283" s="327"/>
      <c r="AD283" s="334"/>
      <c r="AE283" s="97"/>
      <c r="AF283" s="334"/>
    </row>
    <row r="284" spans="1:32" x14ac:dyDescent="0.35">
      <c r="A284" s="336"/>
      <c r="B284" s="341"/>
      <c r="C284" s="342"/>
      <c r="D284" s="342"/>
      <c r="E284" s="343"/>
      <c r="F284" s="349"/>
      <c r="G284" s="350"/>
      <c r="H284" s="328"/>
      <c r="I284" s="329"/>
      <c r="J284" s="329"/>
      <c r="K284" s="329"/>
      <c r="L284" s="329"/>
      <c r="M284" s="329"/>
      <c r="N284" s="329"/>
      <c r="O284" s="329"/>
      <c r="P284" s="329"/>
      <c r="Q284" s="330"/>
      <c r="R284" s="328"/>
      <c r="S284" s="329"/>
      <c r="T284" s="330"/>
      <c r="U284" s="81"/>
      <c r="V284" s="82"/>
      <c r="W284" s="80"/>
      <c r="X284" s="327"/>
      <c r="Y284" s="327"/>
      <c r="Z284" s="327"/>
      <c r="AA284" s="327"/>
      <c r="AB284" s="327"/>
      <c r="AC284" s="327"/>
      <c r="AD284" s="334"/>
      <c r="AE284" s="97"/>
      <c r="AF284" s="334"/>
    </row>
    <row r="285" spans="1:32" x14ac:dyDescent="0.35">
      <c r="A285" s="337"/>
      <c r="B285" s="344"/>
      <c r="C285" s="345"/>
      <c r="D285" s="345"/>
      <c r="E285" s="346"/>
      <c r="F285" s="351"/>
      <c r="G285" s="352"/>
      <c r="H285" s="328"/>
      <c r="I285" s="329"/>
      <c r="J285" s="329"/>
      <c r="K285" s="329"/>
      <c r="L285" s="329"/>
      <c r="M285" s="329"/>
      <c r="N285" s="329"/>
      <c r="O285" s="329"/>
      <c r="P285" s="329"/>
      <c r="Q285" s="330"/>
      <c r="R285" s="328"/>
      <c r="S285" s="329"/>
      <c r="T285" s="330"/>
      <c r="U285" s="81"/>
      <c r="V285" s="82"/>
      <c r="W285" s="80"/>
      <c r="X285" s="327"/>
      <c r="Y285" s="327"/>
      <c r="Z285" s="327"/>
      <c r="AA285" s="327"/>
      <c r="AB285" s="327"/>
      <c r="AC285" s="327"/>
      <c r="AD285" s="334"/>
      <c r="AE285" s="97"/>
      <c r="AF285" s="334"/>
    </row>
    <row r="286" spans="1:32" x14ac:dyDescent="0.35">
      <c r="A286" s="335">
        <v>38</v>
      </c>
      <c r="B286" s="338"/>
      <c r="C286" s="339"/>
      <c r="D286" s="339"/>
      <c r="E286" s="340"/>
      <c r="F286" s="347"/>
      <c r="G286" s="348"/>
      <c r="H286" s="328"/>
      <c r="I286" s="329"/>
      <c r="J286" s="329"/>
      <c r="K286" s="329"/>
      <c r="L286" s="329"/>
      <c r="M286" s="329"/>
      <c r="N286" s="329"/>
      <c r="O286" s="329"/>
      <c r="P286" s="329"/>
      <c r="Q286" s="330"/>
      <c r="R286" s="328"/>
      <c r="S286" s="329"/>
      <c r="T286" s="330"/>
      <c r="U286" s="81"/>
      <c r="V286" s="82"/>
      <c r="W286" s="80"/>
      <c r="X286" s="327"/>
      <c r="Y286" s="327"/>
      <c r="Z286" s="327"/>
      <c r="AA286" s="327"/>
      <c r="AB286" s="327"/>
      <c r="AC286" s="327"/>
      <c r="AD286" s="334"/>
      <c r="AE286" s="97"/>
      <c r="AF286" s="334"/>
    </row>
    <row r="287" spans="1:32" x14ac:dyDescent="0.35">
      <c r="A287" s="336"/>
      <c r="B287" s="341"/>
      <c r="C287" s="342"/>
      <c r="D287" s="342"/>
      <c r="E287" s="343"/>
      <c r="F287" s="349"/>
      <c r="G287" s="350"/>
      <c r="H287" s="328"/>
      <c r="I287" s="329"/>
      <c r="J287" s="329"/>
      <c r="K287" s="329"/>
      <c r="L287" s="329"/>
      <c r="M287" s="329"/>
      <c r="N287" s="329"/>
      <c r="O287" s="329"/>
      <c r="P287" s="329"/>
      <c r="Q287" s="330"/>
      <c r="R287" s="328"/>
      <c r="S287" s="329"/>
      <c r="T287" s="330"/>
      <c r="U287" s="81"/>
      <c r="V287" s="82"/>
      <c r="W287" s="80"/>
      <c r="X287" s="327"/>
      <c r="Y287" s="327"/>
      <c r="Z287" s="327"/>
      <c r="AA287" s="327"/>
      <c r="AB287" s="327"/>
      <c r="AC287" s="327"/>
      <c r="AD287" s="334"/>
      <c r="AE287" s="97"/>
      <c r="AF287" s="334"/>
    </row>
    <row r="288" spans="1:32" x14ac:dyDescent="0.35">
      <c r="A288" s="336"/>
      <c r="B288" s="341"/>
      <c r="C288" s="342"/>
      <c r="D288" s="342"/>
      <c r="E288" s="343"/>
      <c r="F288" s="349"/>
      <c r="G288" s="350"/>
      <c r="H288" s="328"/>
      <c r="I288" s="329"/>
      <c r="J288" s="329"/>
      <c r="K288" s="329"/>
      <c r="L288" s="329"/>
      <c r="M288" s="329"/>
      <c r="N288" s="329"/>
      <c r="O288" s="329"/>
      <c r="P288" s="329"/>
      <c r="Q288" s="330"/>
      <c r="R288" s="328"/>
      <c r="S288" s="329"/>
      <c r="T288" s="330"/>
      <c r="U288" s="81"/>
      <c r="V288" s="82"/>
      <c r="W288" s="80"/>
      <c r="X288" s="327"/>
      <c r="Y288" s="327"/>
      <c r="Z288" s="327"/>
      <c r="AA288" s="327"/>
      <c r="AB288" s="327"/>
      <c r="AC288" s="327"/>
      <c r="AD288" s="334"/>
      <c r="AE288" s="97"/>
      <c r="AF288" s="334"/>
    </row>
    <row r="289" spans="1:32" x14ac:dyDescent="0.35">
      <c r="A289" s="336"/>
      <c r="B289" s="341"/>
      <c r="C289" s="342"/>
      <c r="D289" s="342"/>
      <c r="E289" s="343"/>
      <c r="F289" s="349"/>
      <c r="G289" s="350"/>
      <c r="H289" s="328"/>
      <c r="I289" s="329"/>
      <c r="J289" s="329"/>
      <c r="K289" s="329"/>
      <c r="L289" s="329"/>
      <c r="M289" s="329"/>
      <c r="N289" s="329"/>
      <c r="O289" s="329"/>
      <c r="P289" s="329"/>
      <c r="Q289" s="330"/>
      <c r="R289" s="328"/>
      <c r="S289" s="329"/>
      <c r="T289" s="330"/>
      <c r="U289" s="81"/>
      <c r="V289" s="82"/>
      <c r="W289" s="80"/>
      <c r="X289" s="327"/>
      <c r="Y289" s="327"/>
      <c r="Z289" s="327"/>
      <c r="AA289" s="327"/>
      <c r="AB289" s="327"/>
      <c r="AC289" s="327"/>
      <c r="AD289" s="334"/>
      <c r="AE289" s="97"/>
      <c r="AF289" s="334"/>
    </row>
    <row r="290" spans="1:32" x14ac:dyDescent="0.35">
      <c r="A290" s="336"/>
      <c r="B290" s="341"/>
      <c r="C290" s="342"/>
      <c r="D290" s="342"/>
      <c r="E290" s="343"/>
      <c r="F290" s="349"/>
      <c r="G290" s="350"/>
      <c r="H290" s="328"/>
      <c r="I290" s="329"/>
      <c r="J290" s="329"/>
      <c r="K290" s="329"/>
      <c r="L290" s="329"/>
      <c r="M290" s="329"/>
      <c r="N290" s="329"/>
      <c r="O290" s="329"/>
      <c r="P290" s="329"/>
      <c r="Q290" s="330"/>
      <c r="R290" s="328"/>
      <c r="S290" s="329"/>
      <c r="T290" s="330"/>
      <c r="U290" s="81"/>
      <c r="V290" s="82"/>
      <c r="W290" s="80"/>
      <c r="X290" s="327"/>
      <c r="Y290" s="327"/>
      <c r="Z290" s="327"/>
      <c r="AA290" s="327"/>
      <c r="AB290" s="327"/>
      <c r="AC290" s="327"/>
      <c r="AD290" s="334"/>
      <c r="AE290" s="97"/>
      <c r="AF290" s="334"/>
    </row>
    <row r="291" spans="1:32" x14ac:dyDescent="0.35">
      <c r="A291" s="336"/>
      <c r="B291" s="341"/>
      <c r="C291" s="342"/>
      <c r="D291" s="342"/>
      <c r="E291" s="343"/>
      <c r="F291" s="349"/>
      <c r="G291" s="350"/>
      <c r="H291" s="328"/>
      <c r="I291" s="329"/>
      <c r="J291" s="329"/>
      <c r="K291" s="329"/>
      <c r="L291" s="329"/>
      <c r="M291" s="329"/>
      <c r="N291" s="329"/>
      <c r="O291" s="329"/>
      <c r="P291" s="329"/>
      <c r="Q291" s="330"/>
      <c r="R291" s="328"/>
      <c r="S291" s="329"/>
      <c r="T291" s="330"/>
      <c r="U291" s="81"/>
      <c r="V291" s="82"/>
      <c r="W291" s="80"/>
      <c r="X291" s="327"/>
      <c r="Y291" s="327"/>
      <c r="Z291" s="327"/>
      <c r="AA291" s="327"/>
      <c r="AB291" s="327"/>
      <c r="AC291" s="327"/>
      <c r="AD291" s="334"/>
      <c r="AE291" s="97"/>
      <c r="AF291" s="334"/>
    </row>
    <row r="292" spans="1:32" x14ac:dyDescent="0.35">
      <c r="A292" s="337"/>
      <c r="B292" s="344"/>
      <c r="C292" s="345"/>
      <c r="D292" s="345"/>
      <c r="E292" s="346"/>
      <c r="F292" s="351"/>
      <c r="G292" s="352"/>
      <c r="H292" s="328"/>
      <c r="I292" s="329"/>
      <c r="J292" s="329"/>
      <c r="K292" s="329"/>
      <c r="L292" s="329"/>
      <c r="M292" s="329"/>
      <c r="N292" s="329"/>
      <c r="O292" s="329"/>
      <c r="P292" s="329"/>
      <c r="Q292" s="330"/>
      <c r="R292" s="328"/>
      <c r="S292" s="329"/>
      <c r="T292" s="330"/>
      <c r="U292" s="81"/>
      <c r="V292" s="82"/>
      <c r="W292" s="80"/>
      <c r="X292" s="327"/>
      <c r="Y292" s="327"/>
      <c r="Z292" s="327"/>
      <c r="AA292" s="327"/>
      <c r="AB292" s="327"/>
      <c r="AC292" s="327"/>
      <c r="AD292" s="334"/>
      <c r="AE292" s="97"/>
      <c r="AF292" s="334"/>
    </row>
    <row r="293" spans="1:32" x14ac:dyDescent="0.35">
      <c r="A293" s="335">
        <v>39</v>
      </c>
      <c r="B293" s="338"/>
      <c r="C293" s="339"/>
      <c r="D293" s="339"/>
      <c r="E293" s="340"/>
      <c r="F293" s="347"/>
      <c r="G293" s="348"/>
      <c r="H293" s="328"/>
      <c r="I293" s="329"/>
      <c r="J293" s="329"/>
      <c r="K293" s="329"/>
      <c r="L293" s="329"/>
      <c r="M293" s="329"/>
      <c r="N293" s="329"/>
      <c r="O293" s="329"/>
      <c r="P293" s="329"/>
      <c r="Q293" s="330"/>
      <c r="R293" s="328"/>
      <c r="S293" s="329"/>
      <c r="T293" s="330"/>
      <c r="U293" s="81"/>
      <c r="V293" s="82"/>
      <c r="W293" s="80"/>
      <c r="X293" s="327"/>
      <c r="Y293" s="327"/>
      <c r="Z293" s="327"/>
      <c r="AA293" s="327"/>
      <c r="AB293" s="327"/>
      <c r="AC293" s="327"/>
      <c r="AD293" s="334"/>
      <c r="AE293" s="97"/>
      <c r="AF293" s="334"/>
    </row>
    <row r="294" spans="1:32" x14ac:dyDescent="0.35">
      <c r="A294" s="336"/>
      <c r="B294" s="341"/>
      <c r="C294" s="342"/>
      <c r="D294" s="342"/>
      <c r="E294" s="343"/>
      <c r="F294" s="349"/>
      <c r="G294" s="350"/>
      <c r="H294" s="328"/>
      <c r="I294" s="329"/>
      <c r="J294" s="329"/>
      <c r="K294" s="329"/>
      <c r="L294" s="329"/>
      <c r="M294" s="329"/>
      <c r="N294" s="329"/>
      <c r="O294" s="329"/>
      <c r="P294" s="329"/>
      <c r="Q294" s="330"/>
      <c r="R294" s="328"/>
      <c r="S294" s="329"/>
      <c r="T294" s="330"/>
      <c r="U294" s="81"/>
      <c r="V294" s="82"/>
      <c r="W294" s="80"/>
      <c r="X294" s="327"/>
      <c r="Y294" s="327"/>
      <c r="Z294" s="327"/>
      <c r="AA294" s="327"/>
      <c r="AB294" s="327"/>
      <c r="AC294" s="327"/>
      <c r="AD294" s="334"/>
      <c r="AE294" s="97"/>
      <c r="AF294" s="334"/>
    </row>
    <row r="295" spans="1:32" x14ac:dyDescent="0.35">
      <c r="A295" s="336"/>
      <c r="B295" s="341"/>
      <c r="C295" s="342"/>
      <c r="D295" s="342"/>
      <c r="E295" s="343"/>
      <c r="F295" s="349"/>
      <c r="G295" s="350"/>
      <c r="H295" s="328"/>
      <c r="I295" s="329"/>
      <c r="J295" s="329"/>
      <c r="K295" s="329"/>
      <c r="L295" s="329"/>
      <c r="M295" s="329"/>
      <c r="N295" s="329"/>
      <c r="O295" s="329"/>
      <c r="P295" s="329"/>
      <c r="Q295" s="330"/>
      <c r="R295" s="328"/>
      <c r="S295" s="329"/>
      <c r="T295" s="330"/>
      <c r="U295" s="81"/>
      <c r="V295" s="82"/>
      <c r="W295" s="80"/>
      <c r="X295" s="327"/>
      <c r="Y295" s="327"/>
      <c r="Z295" s="327"/>
      <c r="AA295" s="327"/>
      <c r="AB295" s="327"/>
      <c r="AC295" s="327"/>
      <c r="AD295" s="334"/>
      <c r="AE295" s="97"/>
      <c r="AF295" s="334"/>
    </row>
    <row r="296" spans="1:32" x14ac:dyDescent="0.35">
      <c r="A296" s="336"/>
      <c r="B296" s="341"/>
      <c r="C296" s="342"/>
      <c r="D296" s="342"/>
      <c r="E296" s="343"/>
      <c r="F296" s="349"/>
      <c r="G296" s="350"/>
      <c r="H296" s="328"/>
      <c r="I296" s="329"/>
      <c r="J296" s="329"/>
      <c r="K296" s="329"/>
      <c r="L296" s="329"/>
      <c r="M296" s="329"/>
      <c r="N296" s="329"/>
      <c r="O296" s="329"/>
      <c r="P296" s="329"/>
      <c r="Q296" s="330"/>
      <c r="R296" s="328"/>
      <c r="S296" s="329"/>
      <c r="T296" s="330"/>
      <c r="U296" s="81"/>
      <c r="V296" s="82"/>
      <c r="W296" s="80"/>
      <c r="X296" s="327"/>
      <c r="Y296" s="327"/>
      <c r="Z296" s="327"/>
      <c r="AA296" s="327"/>
      <c r="AB296" s="327"/>
      <c r="AC296" s="327"/>
      <c r="AD296" s="334"/>
      <c r="AE296" s="97"/>
      <c r="AF296" s="334"/>
    </row>
    <row r="297" spans="1:32" x14ac:dyDescent="0.35">
      <c r="A297" s="336"/>
      <c r="B297" s="341"/>
      <c r="C297" s="342"/>
      <c r="D297" s="342"/>
      <c r="E297" s="343"/>
      <c r="F297" s="349"/>
      <c r="G297" s="350"/>
      <c r="H297" s="328"/>
      <c r="I297" s="329"/>
      <c r="J297" s="329"/>
      <c r="K297" s="329"/>
      <c r="L297" s="329"/>
      <c r="M297" s="329"/>
      <c r="N297" s="329"/>
      <c r="O297" s="329"/>
      <c r="P297" s="329"/>
      <c r="Q297" s="330"/>
      <c r="R297" s="328"/>
      <c r="S297" s="329"/>
      <c r="T297" s="330"/>
      <c r="U297" s="81"/>
      <c r="V297" s="82"/>
      <c r="W297" s="80"/>
      <c r="X297" s="327"/>
      <c r="Y297" s="327"/>
      <c r="Z297" s="327"/>
      <c r="AA297" s="327"/>
      <c r="AB297" s="327"/>
      <c r="AC297" s="327"/>
      <c r="AD297" s="334"/>
      <c r="AE297" s="97"/>
      <c r="AF297" s="334"/>
    </row>
    <row r="298" spans="1:32" x14ac:dyDescent="0.35">
      <c r="A298" s="336"/>
      <c r="B298" s="341"/>
      <c r="C298" s="342"/>
      <c r="D298" s="342"/>
      <c r="E298" s="343"/>
      <c r="F298" s="349"/>
      <c r="G298" s="350"/>
      <c r="H298" s="328"/>
      <c r="I298" s="329"/>
      <c r="J298" s="329"/>
      <c r="K298" s="329"/>
      <c r="L298" s="329"/>
      <c r="M298" s="329"/>
      <c r="N298" s="329"/>
      <c r="O298" s="329"/>
      <c r="P298" s="329"/>
      <c r="Q298" s="330"/>
      <c r="R298" s="328"/>
      <c r="S298" s="329"/>
      <c r="T298" s="330"/>
      <c r="U298" s="81"/>
      <c r="V298" s="82"/>
      <c r="W298" s="80"/>
      <c r="X298" s="327"/>
      <c r="Y298" s="327"/>
      <c r="Z298" s="327"/>
      <c r="AA298" s="327"/>
      <c r="AB298" s="327"/>
      <c r="AC298" s="327"/>
      <c r="AD298" s="334"/>
      <c r="AE298" s="97"/>
      <c r="AF298" s="334"/>
    </row>
    <row r="299" spans="1:32" x14ac:dyDescent="0.35">
      <c r="A299" s="337"/>
      <c r="B299" s="344"/>
      <c r="C299" s="345"/>
      <c r="D299" s="345"/>
      <c r="E299" s="346"/>
      <c r="F299" s="351"/>
      <c r="G299" s="352"/>
      <c r="H299" s="328"/>
      <c r="I299" s="329"/>
      <c r="J299" s="329"/>
      <c r="K299" s="329"/>
      <c r="L299" s="329"/>
      <c r="M299" s="329"/>
      <c r="N299" s="329"/>
      <c r="O299" s="329"/>
      <c r="P299" s="329"/>
      <c r="Q299" s="330"/>
      <c r="R299" s="328"/>
      <c r="S299" s="329"/>
      <c r="T299" s="330"/>
      <c r="U299" s="81"/>
      <c r="V299" s="82"/>
      <c r="W299" s="80"/>
      <c r="X299" s="327"/>
      <c r="Y299" s="327"/>
      <c r="Z299" s="327"/>
      <c r="AA299" s="327"/>
      <c r="AB299" s="327"/>
      <c r="AC299" s="327"/>
      <c r="AD299" s="334"/>
      <c r="AE299" s="97"/>
      <c r="AF299" s="334"/>
    </row>
    <row r="300" spans="1:32" x14ac:dyDescent="0.35">
      <c r="A300" s="335">
        <v>40</v>
      </c>
      <c r="B300" s="338"/>
      <c r="C300" s="339"/>
      <c r="D300" s="339"/>
      <c r="E300" s="340"/>
      <c r="F300" s="347"/>
      <c r="G300" s="348"/>
      <c r="H300" s="328"/>
      <c r="I300" s="329"/>
      <c r="J300" s="329"/>
      <c r="K300" s="329"/>
      <c r="L300" s="329"/>
      <c r="M300" s="329"/>
      <c r="N300" s="329"/>
      <c r="O300" s="329"/>
      <c r="P300" s="329"/>
      <c r="Q300" s="330"/>
      <c r="R300" s="328"/>
      <c r="S300" s="329"/>
      <c r="T300" s="330"/>
      <c r="U300" s="81"/>
      <c r="V300" s="82"/>
      <c r="W300" s="80"/>
      <c r="X300" s="327"/>
      <c r="Y300" s="327"/>
      <c r="Z300" s="327"/>
      <c r="AA300" s="327"/>
      <c r="AB300" s="327"/>
      <c r="AC300" s="327"/>
      <c r="AD300" s="334"/>
      <c r="AE300" s="97"/>
      <c r="AF300" s="334"/>
    </row>
    <row r="301" spans="1:32" x14ac:dyDescent="0.35">
      <c r="A301" s="336"/>
      <c r="B301" s="341"/>
      <c r="C301" s="342"/>
      <c r="D301" s="342"/>
      <c r="E301" s="343"/>
      <c r="F301" s="349"/>
      <c r="G301" s="350"/>
      <c r="H301" s="328"/>
      <c r="I301" s="329"/>
      <c r="J301" s="329"/>
      <c r="K301" s="329"/>
      <c r="L301" s="329"/>
      <c r="M301" s="329"/>
      <c r="N301" s="329"/>
      <c r="O301" s="329"/>
      <c r="P301" s="329"/>
      <c r="Q301" s="330"/>
      <c r="R301" s="328"/>
      <c r="S301" s="329"/>
      <c r="T301" s="330"/>
      <c r="U301" s="81"/>
      <c r="V301" s="82"/>
      <c r="W301" s="80"/>
      <c r="X301" s="327"/>
      <c r="Y301" s="327"/>
      <c r="Z301" s="327"/>
      <c r="AA301" s="327"/>
      <c r="AB301" s="327"/>
      <c r="AC301" s="327"/>
      <c r="AD301" s="334"/>
      <c r="AE301" s="97"/>
      <c r="AF301" s="334"/>
    </row>
    <row r="302" spans="1:32" x14ac:dyDescent="0.35">
      <c r="A302" s="336"/>
      <c r="B302" s="341"/>
      <c r="C302" s="342"/>
      <c r="D302" s="342"/>
      <c r="E302" s="343"/>
      <c r="F302" s="349"/>
      <c r="G302" s="350"/>
      <c r="H302" s="328"/>
      <c r="I302" s="329"/>
      <c r="J302" s="329"/>
      <c r="K302" s="329"/>
      <c r="L302" s="329"/>
      <c r="M302" s="329"/>
      <c r="N302" s="329"/>
      <c r="O302" s="329"/>
      <c r="P302" s="329"/>
      <c r="Q302" s="330"/>
      <c r="R302" s="328"/>
      <c r="S302" s="329"/>
      <c r="T302" s="330"/>
      <c r="U302" s="81"/>
      <c r="V302" s="82"/>
      <c r="W302" s="80"/>
      <c r="X302" s="327"/>
      <c r="Y302" s="327"/>
      <c r="Z302" s="327"/>
      <c r="AA302" s="327"/>
      <c r="AB302" s="327"/>
      <c r="AC302" s="327"/>
      <c r="AD302" s="334"/>
      <c r="AE302" s="97"/>
      <c r="AF302" s="334"/>
    </row>
    <row r="303" spans="1:32" x14ac:dyDescent="0.35">
      <c r="A303" s="336"/>
      <c r="B303" s="341"/>
      <c r="C303" s="342"/>
      <c r="D303" s="342"/>
      <c r="E303" s="343"/>
      <c r="F303" s="349"/>
      <c r="G303" s="350"/>
      <c r="H303" s="328"/>
      <c r="I303" s="329"/>
      <c r="J303" s="329"/>
      <c r="K303" s="329"/>
      <c r="L303" s="329"/>
      <c r="M303" s="329"/>
      <c r="N303" s="329"/>
      <c r="O303" s="329"/>
      <c r="P303" s="329"/>
      <c r="Q303" s="330"/>
      <c r="R303" s="328"/>
      <c r="S303" s="329"/>
      <c r="T303" s="330"/>
      <c r="U303" s="81"/>
      <c r="V303" s="82"/>
      <c r="W303" s="80"/>
      <c r="X303" s="327"/>
      <c r="Y303" s="327"/>
      <c r="Z303" s="327"/>
      <c r="AA303" s="327"/>
      <c r="AB303" s="327"/>
      <c r="AC303" s="327"/>
      <c r="AD303" s="334"/>
      <c r="AE303" s="97"/>
      <c r="AF303" s="334"/>
    </row>
    <row r="304" spans="1:32" x14ac:dyDescent="0.35">
      <c r="A304" s="336"/>
      <c r="B304" s="341"/>
      <c r="C304" s="342"/>
      <c r="D304" s="342"/>
      <c r="E304" s="343"/>
      <c r="F304" s="349"/>
      <c r="G304" s="350"/>
      <c r="H304" s="328"/>
      <c r="I304" s="329"/>
      <c r="J304" s="329"/>
      <c r="K304" s="329"/>
      <c r="L304" s="329"/>
      <c r="M304" s="329"/>
      <c r="N304" s="329"/>
      <c r="O304" s="329"/>
      <c r="P304" s="329"/>
      <c r="Q304" s="330"/>
      <c r="R304" s="328"/>
      <c r="S304" s="329"/>
      <c r="T304" s="330"/>
      <c r="U304" s="81"/>
      <c r="V304" s="82"/>
      <c r="W304" s="80"/>
      <c r="X304" s="327"/>
      <c r="Y304" s="327"/>
      <c r="Z304" s="327"/>
      <c r="AA304" s="327"/>
      <c r="AB304" s="327"/>
      <c r="AC304" s="327"/>
      <c r="AD304" s="334"/>
      <c r="AE304" s="97"/>
      <c r="AF304" s="334"/>
    </row>
    <row r="305" spans="1:32" x14ac:dyDescent="0.35">
      <c r="A305" s="336"/>
      <c r="B305" s="341"/>
      <c r="C305" s="342"/>
      <c r="D305" s="342"/>
      <c r="E305" s="343"/>
      <c r="F305" s="349"/>
      <c r="G305" s="350"/>
      <c r="H305" s="328"/>
      <c r="I305" s="329"/>
      <c r="J305" s="329"/>
      <c r="K305" s="329"/>
      <c r="L305" s="329"/>
      <c r="M305" s="329"/>
      <c r="N305" s="329"/>
      <c r="O305" s="329"/>
      <c r="P305" s="329"/>
      <c r="Q305" s="330"/>
      <c r="R305" s="328"/>
      <c r="S305" s="329"/>
      <c r="T305" s="330"/>
      <c r="U305" s="81"/>
      <c r="V305" s="82"/>
      <c r="W305" s="80"/>
      <c r="X305" s="327"/>
      <c r="Y305" s="327"/>
      <c r="Z305" s="327"/>
      <c r="AA305" s="327"/>
      <c r="AB305" s="327"/>
      <c r="AC305" s="327"/>
      <c r="AD305" s="334"/>
      <c r="AE305" s="97"/>
      <c r="AF305" s="334"/>
    </row>
    <row r="306" spans="1:32" x14ac:dyDescent="0.35">
      <c r="A306" s="337"/>
      <c r="B306" s="344"/>
      <c r="C306" s="345"/>
      <c r="D306" s="345"/>
      <c r="E306" s="346"/>
      <c r="F306" s="351"/>
      <c r="G306" s="352"/>
      <c r="H306" s="328"/>
      <c r="I306" s="329"/>
      <c r="J306" s="329"/>
      <c r="K306" s="329"/>
      <c r="L306" s="329"/>
      <c r="M306" s="329"/>
      <c r="N306" s="329"/>
      <c r="O306" s="329"/>
      <c r="P306" s="329"/>
      <c r="Q306" s="330"/>
      <c r="R306" s="328"/>
      <c r="S306" s="329"/>
      <c r="T306" s="330"/>
      <c r="U306" s="81"/>
      <c r="V306" s="82"/>
      <c r="W306" s="80"/>
      <c r="X306" s="327"/>
      <c r="Y306" s="327"/>
      <c r="Z306" s="327"/>
      <c r="AA306" s="327"/>
      <c r="AB306" s="327"/>
      <c r="AC306" s="327"/>
      <c r="AD306" s="334"/>
      <c r="AE306" s="97"/>
      <c r="AF306" s="334"/>
    </row>
    <row r="307" spans="1:32" x14ac:dyDescent="0.35">
      <c r="A307" s="335">
        <v>41</v>
      </c>
      <c r="B307" s="338"/>
      <c r="C307" s="339"/>
      <c r="D307" s="339"/>
      <c r="E307" s="340"/>
      <c r="F307" s="347"/>
      <c r="G307" s="348"/>
      <c r="H307" s="328"/>
      <c r="I307" s="329"/>
      <c r="J307" s="329"/>
      <c r="K307" s="329"/>
      <c r="L307" s="329"/>
      <c r="M307" s="329"/>
      <c r="N307" s="329"/>
      <c r="O307" s="329"/>
      <c r="P307" s="329"/>
      <c r="Q307" s="330"/>
      <c r="R307" s="328"/>
      <c r="S307" s="329"/>
      <c r="T307" s="330"/>
      <c r="U307" s="81"/>
      <c r="V307" s="82"/>
      <c r="W307" s="80"/>
      <c r="X307" s="327"/>
      <c r="Y307" s="327"/>
      <c r="Z307" s="327"/>
      <c r="AA307" s="327"/>
      <c r="AB307" s="327"/>
      <c r="AC307" s="327"/>
      <c r="AD307" s="334"/>
      <c r="AE307" s="97"/>
      <c r="AF307" s="334"/>
    </row>
    <row r="308" spans="1:32" x14ac:dyDescent="0.35">
      <c r="A308" s="336"/>
      <c r="B308" s="341"/>
      <c r="C308" s="342"/>
      <c r="D308" s="342"/>
      <c r="E308" s="343"/>
      <c r="F308" s="349"/>
      <c r="G308" s="350"/>
      <c r="H308" s="328"/>
      <c r="I308" s="329"/>
      <c r="J308" s="329"/>
      <c r="K308" s="329"/>
      <c r="L308" s="329"/>
      <c r="M308" s="329"/>
      <c r="N308" s="329"/>
      <c r="O308" s="329"/>
      <c r="P308" s="329"/>
      <c r="Q308" s="330"/>
      <c r="R308" s="328"/>
      <c r="S308" s="329"/>
      <c r="T308" s="330"/>
      <c r="U308" s="81"/>
      <c r="V308" s="82"/>
      <c r="W308" s="80"/>
      <c r="X308" s="327"/>
      <c r="Y308" s="327"/>
      <c r="Z308" s="327"/>
      <c r="AA308" s="327"/>
      <c r="AB308" s="327"/>
      <c r="AC308" s="327"/>
      <c r="AD308" s="334"/>
      <c r="AE308" s="97"/>
      <c r="AF308" s="334"/>
    </row>
    <row r="309" spans="1:32" x14ac:dyDescent="0.35">
      <c r="A309" s="336"/>
      <c r="B309" s="341"/>
      <c r="C309" s="342"/>
      <c r="D309" s="342"/>
      <c r="E309" s="343"/>
      <c r="F309" s="349"/>
      <c r="G309" s="350"/>
      <c r="H309" s="328"/>
      <c r="I309" s="329"/>
      <c r="J309" s="329"/>
      <c r="K309" s="329"/>
      <c r="L309" s="329"/>
      <c r="M309" s="329"/>
      <c r="N309" s="329"/>
      <c r="O309" s="329"/>
      <c r="P309" s="329"/>
      <c r="Q309" s="330"/>
      <c r="R309" s="328"/>
      <c r="S309" s="329"/>
      <c r="T309" s="330"/>
      <c r="U309" s="81"/>
      <c r="V309" s="82"/>
      <c r="W309" s="80"/>
      <c r="X309" s="327"/>
      <c r="Y309" s="327"/>
      <c r="Z309" s="327"/>
      <c r="AA309" s="327"/>
      <c r="AB309" s="327"/>
      <c r="AC309" s="327"/>
      <c r="AD309" s="334"/>
      <c r="AE309" s="97"/>
      <c r="AF309" s="334"/>
    </row>
    <row r="310" spans="1:32" x14ac:dyDescent="0.35">
      <c r="A310" s="336"/>
      <c r="B310" s="341"/>
      <c r="C310" s="342"/>
      <c r="D310" s="342"/>
      <c r="E310" s="343"/>
      <c r="F310" s="349"/>
      <c r="G310" s="350"/>
      <c r="H310" s="328"/>
      <c r="I310" s="329"/>
      <c r="J310" s="329"/>
      <c r="K310" s="329"/>
      <c r="L310" s="329"/>
      <c r="M310" s="329"/>
      <c r="N310" s="329"/>
      <c r="O310" s="329"/>
      <c r="P310" s="329"/>
      <c r="Q310" s="330"/>
      <c r="R310" s="328"/>
      <c r="S310" s="329"/>
      <c r="T310" s="330"/>
      <c r="U310" s="81"/>
      <c r="V310" s="82"/>
      <c r="W310" s="80"/>
      <c r="X310" s="327"/>
      <c r="Y310" s="327"/>
      <c r="Z310" s="327"/>
      <c r="AA310" s="327"/>
      <c r="AB310" s="327"/>
      <c r="AC310" s="327"/>
      <c r="AD310" s="334"/>
      <c r="AE310" s="97"/>
      <c r="AF310" s="334"/>
    </row>
    <row r="311" spans="1:32" x14ac:dyDescent="0.35">
      <c r="A311" s="336"/>
      <c r="B311" s="341"/>
      <c r="C311" s="342"/>
      <c r="D311" s="342"/>
      <c r="E311" s="343"/>
      <c r="F311" s="349"/>
      <c r="G311" s="350"/>
      <c r="H311" s="328"/>
      <c r="I311" s="329"/>
      <c r="J311" s="329"/>
      <c r="K311" s="329"/>
      <c r="L311" s="329"/>
      <c r="M311" s="329"/>
      <c r="N311" s="329"/>
      <c r="O311" s="329"/>
      <c r="P311" s="329"/>
      <c r="Q311" s="330"/>
      <c r="R311" s="328"/>
      <c r="S311" s="329"/>
      <c r="T311" s="330"/>
      <c r="U311" s="81"/>
      <c r="V311" s="82"/>
      <c r="W311" s="80"/>
      <c r="X311" s="327"/>
      <c r="Y311" s="327"/>
      <c r="Z311" s="327"/>
      <c r="AA311" s="327"/>
      <c r="AB311" s="327"/>
      <c r="AC311" s="327"/>
      <c r="AD311" s="334"/>
      <c r="AE311" s="97"/>
      <c r="AF311" s="334"/>
    </row>
    <row r="312" spans="1:32" x14ac:dyDescent="0.35">
      <c r="A312" s="336"/>
      <c r="B312" s="341"/>
      <c r="C312" s="342"/>
      <c r="D312" s="342"/>
      <c r="E312" s="343"/>
      <c r="F312" s="349"/>
      <c r="G312" s="350"/>
      <c r="H312" s="328"/>
      <c r="I312" s="329"/>
      <c r="J312" s="329"/>
      <c r="K312" s="329"/>
      <c r="L312" s="329"/>
      <c r="M312" s="329"/>
      <c r="N312" s="329"/>
      <c r="O312" s="329"/>
      <c r="P312" s="329"/>
      <c r="Q312" s="330"/>
      <c r="R312" s="328"/>
      <c r="S312" s="329"/>
      <c r="T312" s="330"/>
      <c r="U312" s="81"/>
      <c r="V312" s="82"/>
      <c r="W312" s="80"/>
      <c r="X312" s="327"/>
      <c r="Y312" s="327"/>
      <c r="Z312" s="327"/>
      <c r="AA312" s="327"/>
      <c r="AB312" s="327"/>
      <c r="AC312" s="327"/>
      <c r="AD312" s="334"/>
      <c r="AE312" s="97"/>
      <c r="AF312" s="334"/>
    </row>
    <row r="313" spans="1:32" x14ac:dyDescent="0.35">
      <c r="A313" s="337"/>
      <c r="B313" s="344"/>
      <c r="C313" s="345"/>
      <c r="D313" s="345"/>
      <c r="E313" s="346"/>
      <c r="F313" s="351"/>
      <c r="G313" s="352"/>
      <c r="H313" s="328"/>
      <c r="I313" s="329"/>
      <c r="J313" s="329"/>
      <c r="K313" s="329"/>
      <c r="L313" s="329"/>
      <c r="M313" s="329"/>
      <c r="N313" s="329"/>
      <c r="O313" s="329"/>
      <c r="P313" s="329"/>
      <c r="Q313" s="330"/>
      <c r="R313" s="328"/>
      <c r="S313" s="329"/>
      <c r="T313" s="330"/>
      <c r="U313" s="81"/>
      <c r="V313" s="82"/>
      <c r="W313" s="80"/>
      <c r="X313" s="327"/>
      <c r="Y313" s="327"/>
      <c r="Z313" s="327"/>
      <c r="AA313" s="327"/>
      <c r="AB313" s="327"/>
      <c r="AC313" s="327"/>
      <c r="AD313" s="334"/>
      <c r="AE313" s="97"/>
      <c r="AF313" s="334"/>
    </row>
    <row r="314" spans="1:32" x14ac:dyDescent="0.35">
      <c r="A314" s="335">
        <v>42</v>
      </c>
      <c r="B314" s="338"/>
      <c r="C314" s="339"/>
      <c r="D314" s="339"/>
      <c r="E314" s="340"/>
      <c r="F314" s="347"/>
      <c r="G314" s="348"/>
      <c r="H314" s="328"/>
      <c r="I314" s="329"/>
      <c r="J314" s="329"/>
      <c r="K314" s="329"/>
      <c r="L314" s="329"/>
      <c r="M314" s="329"/>
      <c r="N314" s="329"/>
      <c r="O314" s="329"/>
      <c r="P314" s="329"/>
      <c r="Q314" s="330"/>
      <c r="R314" s="328"/>
      <c r="S314" s="329"/>
      <c r="T314" s="330"/>
      <c r="U314" s="81"/>
      <c r="V314" s="82"/>
      <c r="W314" s="80"/>
      <c r="X314" s="327"/>
      <c r="Y314" s="327"/>
      <c r="Z314" s="327"/>
      <c r="AA314" s="327"/>
      <c r="AB314" s="327"/>
      <c r="AC314" s="327"/>
      <c r="AD314" s="334"/>
      <c r="AE314" s="97"/>
      <c r="AF314" s="334"/>
    </row>
    <row r="315" spans="1:32" x14ac:dyDescent="0.35">
      <c r="A315" s="336"/>
      <c r="B315" s="341"/>
      <c r="C315" s="342"/>
      <c r="D315" s="342"/>
      <c r="E315" s="343"/>
      <c r="F315" s="349"/>
      <c r="G315" s="350"/>
      <c r="H315" s="328"/>
      <c r="I315" s="329"/>
      <c r="J315" s="329"/>
      <c r="K315" s="329"/>
      <c r="L315" s="329"/>
      <c r="M315" s="329"/>
      <c r="N315" s="329"/>
      <c r="O315" s="329"/>
      <c r="P315" s="329"/>
      <c r="Q315" s="330"/>
      <c r="R315" s="328"/>
      <c r="S315" s="329"/>
      <c r="T315" s="330"/>
      <c r="U315" s="81"/>
      <c r="V315" s="82"/>
      <c r="W315" s="80"/>
      <c r="X315" s="327"/>
      <c r="Y315" s="327"/>
      <c r="Z315" s="327"/>
      <c r="AA315" s="327"/>
      <c r="AB315" s="327"/>
      <c r="AC315" s="327"/>
      <c r="AD315" s="334"/>
      <c r="AE315" s="97"/>
      <c r="AF315" s="334"/>
    </row>
    <row r="316" spans="1:32" x14ac:dyDescent="0.35">
      <c r="A316" s="336"/>
      <c r="B316" s="341"/>
      <c r="C316" s="342"/>
      <c r="D316" s="342"/>
      <c r="E316" s="343"/>
      <c r="F316" s="349"/>
      <c r="G316" s="350"/>
      <c r="H316" s="328"/>
      <c r="I316" s="329"/>
      <c r="J316" s="329"/>
      <c r="K316" s="329"/>
      <c r="L316" s="329"/>
      <c r="M316" s="329"/>
      <c r="N316" s="329"/>
      <c r="O316" s="329"/>
      <c r="P316" s="329"/>
      <c r="Q316" s="330"/>
      <c r="R316" s="328"/>
      <c r="S316" s="329"/>
      <c r="T316" s="330"/>
      <c r="U316" s="81"/>
      <c r="V316" s="82"/>
      <c r="W316" s="80"/>
      <c r="X316" s="327"/>
      <c r="Y316" s="327"/>
      <c r="Z316" s="327"/>
      <c r="AA316" s="327"/>
      <c r="AB316" s="327"/>
      <c r="AC316" s="327"/>
      <c r="AD316" s="334"/>
      <c r="AE316" s="97"/>
      <c r="AF316" s="334"/>
    </row>
    <row r="317" spans="1:32" x14ac:dyDescent="0.35">
      <c r="A317" s="336"/>
      <c r="B317" s="341"/>
      <c r="C317" s="342"/>
      <c r="D317" s="342"/>
      <c r="E317" s="343"/>
      <c r="F317" s="349"/>
      <c r="G317" s="350"/>
      <c r="H317" s="328"/>
      <c r="I317" s="329"/>
      <c r="J317" s="329"/>
      <c r="K317" s="329"/>
      <c r="L317" s="329"/>
      <c r="M317" s="329"/>
      <c r="N317" s="329"/>
      <c r="O317" s="329"/>
      <c r="P317" s="329"/>
      <c r="Q317" s="330"/>
      <c r="R317" s="328"/>
      <c r="S317" s="329"/>
      <c r="T317" s="330"/>
      <c r="U317" s="81"/>
      <c r="V317" s="82"/>
      <c r="W317" s="80"/>
      <c r="X317" s="327"/>
      <c r="Y317" s="327"/>
      <c r="Z317" s="327"/>
      <c r="AA317" s="327"/>
      <c r="AB317" s="327"/>
      <c r="AC317" s="327"/>
      <c r="AD317" s="334"/>
      <c r="AE317" s="97"/>
      <c r="AF317" s="334"/>
    </row>
    <row r="318" spans="1:32" x14ac:dyDescent="0.35">
      <c r="A318" s="336"/>
      <c r="B318" s="341"/>
      <c r="C318" s="342"/>
      <c r="D318" s="342"/>
      <c r="E318" s="343"/>
      <c r="F318" s="349"/>
      <c r="G318" s="350"/>
      <c r="H318" s="328"/>
      <c r="I318" s="329"/>
      <c r="J318" s="329"/>
      <c r="K318" s="329"/>
      <c r="L318" s="329"/>
      <c r="M318" s="329"/>
      <c r="N318" s="329"/>
      <c r="O318" s="329"/>
      <c r="P318" s="329"/>
      <c r="Q318" s="330"/>
      <c r="R318" s="328"/>
      <c r="S318" s="329"/>
      <c r="T318" s="330"/>
      <c r="U318" s="81"/>
      <c r="V318" s="82"/>
      <c r="W318" s="80"/>
      <c r="X318" s="327"/>
      <c r="Y318" s="327"/>
      <c r="Z318" s="327"/>
      <c r="AA318" s="327"/>
      <c r="AB318" s="327"/>
      <c r="AC318" s="327"/>
      <c r="AD318" s="334"/>
      <c r="AE318" s="97"/>
      <c r="AF318" s="334"/>
    </row>
    <row r="319" spans="1:32" x14ac:dyDescent="0.35">
      <c r="A319" s="336"/>
      <c r="B319" s="341"/>
      <c r="C319" s="342"/>
      <c r="D319" s="342"/>
      <c r="E319" s="343"/>
      <c r="F319" s="349"/>
      <c r="G319" s="350"/>
      <c r="H319" s="328"/>
      <c r="I319" s="329"/>
      <c r="J319" s="329"/>
      <c r="K319" s="329"/>
      <c r="L319" s="329"/>
      <c r="M319" s="329"/>
      <c r="N319" s="329"/>
      <c r="O319" s="329"/>
      <c r="P319" s="329"/>
      <c r="Q319" s="330"/>
      <c r="R319" s="328"/>
      <c r="S319" s="329"/>
      <c r="T319" s="330"/>
      <c r="U319" s="81"/>
      <c r="V319" s="82"/>
      <c r="W319" s="80"/>
      <c r="X319" s="327"/>
      <c r="Y319" s="327"/>
      <c r="Z319" s="327"/>
      <c r="AA319" s="327"/>
      <c r="AB319" s="327"/>
      <c r="AC319" s="327"/>
      <c r="AD319" s="334"/>
      <c r="AE319" s="97"/>
      <c r="AF319" s="334"/>
    </row>
    <row r="320" spans="1:32" x14ac:dyDescent="0.35">
      <c r="A320" s="337"/>
      <c r="B320" s="344"/>
      <c r="C320" s="345"/>
      <c r="D320" s="345"/>
      <c r="E320" s="346"/>
      <c r="F320" s="351"/>
      <c r="G320" s="352"/>
      <c r="H320" s="328"/>
      <c r="I320" s="329"/>
      <c r="J320" s="329"/>
      <c r="K320" s="329"/>
      <c r="L320" s="329"/>
      <c r="M320" s="329"/>
      <c r="N320" s="329"/>
      <c r="O320" s="329"/>
      <c r="P320" s="329"/>
      <c r="Q320" s="330"/>
      <c r="R320" s="328"/>
      <c r="S320" s="329"/>
      <c r="T320" s="330"/>
      <c r="U320" s="81"/>
      <c r="V320" s="82"/>
      <c r="W320" s="80"/>
      <c r="X320" s="327"/>
      <c r="Y320" s="327"/>
      <c r="Z320" s="327"/>
      <c r="AA320" s="327"/>
      <c r="AB320" s="327"/>
      <c r="AC320" s="327"/>
      <c r="AD320" s="334"/>
      <c r="AE320" s="97"/>
      <c r="AF320" s="334"/>
    </row>
    <row r="321" spans="1:32" x14ac:dyDescent="0.35">
      <c r="A321" s="335">
        <v>43</v>
      </c>
      <c r="B321" s="338"/>
      <c r="C321" s="339"/>
      <c r="D321" s="339"/>
      <c r="E321" s="340"/>
      <c r="F321" s="347"/>
      <c r="G321" s="348"/>
      <c r="H321" s="328"/>
      <c r="I321" s="329"/>
      <c r="J321" s="329"/>
      <c r="K321" s="329"/>
      <c r="L321" s="329"/>
      <c r="M321" s="329"/>
      <c r="N321" s="329"/>
      <c r="O321" s="329"/>
      <c r="P321" s="329"/>
      <c r="Q321" s="330"/>
      <c r="R321" s="328"/>
      <c r="S321" s="329"/>
      <c r="T321" s="330"/>
      <c r="U321" s="81"/>
      <c r="V321" s="82"/>
      <c r="W321" s="80"/>
      <c r="X321" s="327"/>
      <c r="Y321" s="327"/>
      <c r="Z321" s="327"/>
      <c r="AA321" s="327"/>
      <c r="AB321" s="327"/>
      <c r="AC321" s="327"/>
      <c r="AD321" s="334"/>
      <c r="AE321" s="97"/>
      <c r="AF321" s="334"/>
    </row>
    <row r="322" spans="1:32" x14ac:dyDescent="0.35">
      <c r="A322" s="336"/>
      <c r="B322" s="341"/>
      <c r="C322" s="342"/>
      <c r="D322" s="342"/>
      <c r="E322" s="343"/>
      <c r="F322" s="349"/>
      <c r="G322" s="350"/>
      <c r="H322" s="328"/>
      <c r="I322" s="329"/>
      <c r="J322" s="329"/>
      <c r="K322" s="329"/>
      <c r="L322" s="329"/>
      <c r="M322" s="329"/>
      <c r="N322" s="329"/>
      <c r="O322" s="329"/>
      <c r="P322" s="329"/>
      <c r="Q322" s="330"/>
      <c r="R322" s="328"/>
      <c r="S322" s="329"/>
      <c r="T322" s="330"/>
      <c r="U322" s="81"/>
      <c r="V322" s="82"/>
      <c r="W322" s="80"/>
      <c r="X322" s="327"/>
      <c r="Y322" s="327"/>
      <c r="Z322" s="327"/>
      <c r="AA322" s="327"/>
      <c r="AB322" s="327"/>
      <c r="AC322" s="327"/>
      <c r="AD322" s="334"/>
      <c r="AE322" s="97"/>
      <c r="AF322" s="334"/>
    </row>
    <row r="323" spans="1:32" x14ac:dyDescent="0.35">
      <c r="A323" s="336"/>
      <c r="B323" s="341"/>
      <c r="C323" s="342"/>
      <c r="D323" s="342"/>
      <c r="E323" s="343"/>
      <c r="F323" s="349"/>
      <c r="G323" s="350"/>
      <c r="H323" s="328"/>
      <c r="I323" s="329"/>
      <c r="J323" s="329"/>
      <c r="K323" s="329"/>
      <c r="L323" s="329"/>
      <c r="M323" s="329"/>
      <c r="N323" s="329"/>
      <c r="O323" s="329"/>
      <c r="P323" s="329"/>
      <c r="Q323" s="330"/>
      <c r="R323" s="328"/>
      <c r="S323" s="329"/>
      <c r="T323" s="330"/>
      <c r="U323" s="81"/>
      <c r="V323" s="82"/>
      <c r="W323" s="80"/>
      <c r="X323" s="327"/>
      <c r="Y323" s="327"/>
      <c r="Z323" s="327"/>
      <c r="AA323" s="327"/>
      <c r="AB323" s="327"/>
      <c r="AC323" s="327"/>
      <c r="AD323" s="334"/>
      <c r="AE323" s="97"/>
      <c r="AF323" s="334"/>
    </row>
    <row r="324" spans="1:32" x14ac:dyDescent="0.35">
      <c r="A324" s="336"/>
      <c r="B324" s="341"/>
      <c r="C324" s="342"/>
      <c r="D324" s="342"/>
      <c r="E324" s="343"/>
      <c r="F324" s="349"/>
      <c r="G324" s="350"/>
      <c r="H324" s="328"/>
      <c r="I324" s="329"/>
      <c r="J324" s="329"/>
      <c r="K324" s="329"/>
      <c r="L324" s="329"/>
      <c r="M324" s="329"/>
      <c r="N324" s="329"/>
      <c r="O324" s="329"/>
      <c r="P324" s="329"/>
      <c r="Q324" s="330"/>
      <c r="R324" s="328"/>
      <c r="S324" s="329"/>
      <c r="T324" s="330"/>
      <c r="U324" s="81"/>
      <c r="V324" s="82"/>
      <c r="W324" s="80"/>
      <c r="X324" s="327"/>
      <c r="Y324" s="327"/>
      <c r="Z324" s="327"/>
      <c r="AA324" s="327"/>
      <c r="AB324" s="327"/>
      <c r="AC324" s="327"/>
      <c r="AD324" s="334"/>
      <c r="AE324" s="97"/>
      <c r="AF324" s="334"/>
    </row>
    <row r="325" spans="1:32" x14ac:dyDescent="0.35">
      <c r="A325" s="336"/>
      <c r="B325" s="341"/>
      <c r="C325" s="342"/>
      <c r="D325" s="342"/>
      <c r="E325" s="343"/>
      <c r="F325" s="349"/>
      <c r="G325" s="350"/>
      <c r="H325" s="328"/>
      <c r="I325" s="329"/>
      <c r="J325" s="329"/>
      <c r="K325" s="329"/>
      <c r="L325" s="329"/>
      <c r="M325" s="329"/>
      <c r="N325" s="329"/>
      <c r="O325" s="329"/>
      <c r="P325" s="329"/>
      <c r="Q325" s="330"/>
      <c r="R325" s="328"/>
      <c r="S325" s="329"/>
      <c r="T325" s="330"/>
      <c r="U325" s="81"/>
      <c r="V325" s="82"/>
      <c r="W325" s="80"/>
      <c r="X325" s="327"/>
      <c r="Y325" s="327"/>
      <c r="Z325" s="327"/>
      <c r="AA325" s="327"/>
      <c r="AB325" s="327"/>
      <c r="AC325" s="327"/>
      <c r="AD325" s="334"/>
      <c r="AE325" s="97"/>
      <c r="AF325" s="334"/>
    </row>
    <row r="326" spans="1:32" x14ac:dyDescent="0.35">
      <c r="A326" s="336"/>
      <c r="B326" s="341"/>
      <c r="C326" s="342"/>
      <c r="D326" s="342"/>
      <c r="E326" s="343"/>
      <c r="F326" s="349"/>
      <c r="G326" s="350"/>
      <c r="H326" s="328"/>
      <c r="I326" s="329"/>
      <c r="J326" s="329"/>
      <c r="K326" s="329"/>
      <c r="L326" s="329"/>
      <c r="M326" s="329"/>
      <c r="N326" s="329"/>
      <c r="O326" s="329"/>
      <c r="P326" s="329"/>
      <c r="Q326" s="330"/>
      <c r="R326" s="328"/>
      <c r="S326" s="329"/>
      <c r="T326" s="330"/>
      <c r="U326" s="81"/>
      <c r="V326" s="82"/>
      <c r="W326" s="80"/>
      <c r="X326" s="327"/>
      <c r="Y326" s="327"/>
      <c r="Z326" s="327"/>
      <c r="AA326" s="327"/>
      <c r="AB326" s="327"/>
      <c r="AC326" s="327"/>
      <c r="AD326" s="334"/>
      <c r="AE326" s="97"/>
      <c r="AF326" s="334"/>
    </row>
    <row r="327" spans="1:32" x14ac:dyDescent="0.35">
      <c r="A327" s="337"/>
      <c r="B327" s="344"/>
      <c r="C327" s="345"/>
      <c r="D327" s="345"/>
      <c r="E327" s="346"/>
      <c r="F327" s="351"/>
      <c r="G327" s="352"/>
      <c r="H327" s="328"/>
      <c r="I327" s="329"/>
      <c r="J327" s="329"/>
      <c r="K327" s="329"/>
      <c r="L327" s="329"/>
      <c r="M327" s="329"/>
      <c r="N327" s="329"/>
      <c r="O327" s="329"/>
      <c r="P327" s="329"/>
      <c r="Q327" s="330"/>
      <c r="R327" s="328"/>
      <c r="S327" s="329"/>
      <c r="T327" s="330"/>
      <c r="U327" s="81"/>
      <c r="V327" s="82"/>
      <c r="W327" s="80"/>
      <c r="X327" s="327"/>
      <c r="Y327" s="327"/>
      <c r="Z327" s="327"/>
      <c r="AA327" s="327"/>
      <c r="AB327" s="327"/>
      <c r="AC327" s="327"/>
      <c r="AD327" s="334"/>
      <c r="AE327" s="97"/>
      <c r="AF327" s="334"/>
    </row>
    <row r="328" spans="1:32" x14ac:dyDescent="0.35">
      <c r="A328" s="335">
        <v>44</v>
      </c>
      <c r="B328" s="338"/>
      <c r="C328" s="339"/>
      <c r="D328" s="339"/>
      <c r="E328" s="340"/>
      <c r="F328" s="347"/>
      <c r="G328" s="348"/>
      <c r="H328" s="328"/>
      <c r="I328" s="329"/>
      <c r="J328" s="329"/>
      <c r="K328" s="329"/>
      <c r="L328" s="329"/>
      <c r="M328" s="329"/>
      <c r="N328" s="329"/>
      <c r="O328" s="329"/>
      <c r="P328" s="329"/>
      <c r="Q328" s="330"/>
      <c r="R328" s="328"/>
      <c r="S328" s="329"/>
      <c r="T328" s="330"/>
      <c r="U328" s="81"/>
      <c r="V328" s="82"/>
      <c r="W328" s="80"/>
      <c r="X328" s="327"/>
      <c r="Y328" s="327"/>
      <c r="Z328" s="327"/>
      <c r="AA328" s="327"/>
      <c r="AB328" s="327"/>
      <c r="AC328" s="327"/>
      <c r="AD328" s="334"/>
      <c r="AE328" s="97"/>
      <c r="AF328" s="334"/>
    </row>
    <row r="329" spans="1:32" x14ac:dyDescent="0.35">
      <c r="A329" s="336"/>
      <c r="B329" s="341"/>
      <c r="C329" s="342"/>
      <c r="D329" s="342"/>
      <c r="E329" s="343"/>
      <c r="F329" s="349"/>
      <c r="G329" s="350"/>
      <c r="H329" s="328"/>
      <c r="I329" s="329"/>
      <c r="J329" s="329"/>
      <c r="K329" s="329"/>
      <c r="L329" s="329"/>
      <c r="M329" s="329"/>
      <c r="N329" s="329"/>
      <c r="O329" s="329"/>
      <c r="P329" s="329"/>
      <c r="Q329" s="330"/>
      <c r="R329" s="328"/>
      <c r="S329" s="329"/>
      <c r="T329" s="330"/>
      <c r="U329" s="81"/>
      <c r="V329" s="82"/>
      <c r="W329" s="80"/>
      <c r="X329" s="327"/>
      <c r="Y329" s="327"/>
      <c r="Z329" s="327"/>
      <c r="AA329" s="327"/>
      <c r="AB329" s="327"/>
      <c r="AC329" s="327"/>
      <c r="AD329" s="334"/>
      <c r="AE329" s="97"/>
      <c r="AF329" s="334"/>
    </row>
    <row r="330" spans="1:32" x14ac:dyDescent="0.35">
      <c r="A330" s="336"/>
      <c r="B330" s="341"/>
      <c r="C330" s="342"/>
      <c r="D330" s="342"/>
      <c r="E330" s="343"/>
      <c r="F330" s="349"/>
      <c r="G330" s="350"/>
      <c r="H330" s="328"/>
      <c r="I330" s="329"/>
      <c r="J330" s="329"/>
      <c r="K330" s="329"/>
      <c r="L330" s="329"/>
      <c r="M330" s="329"/>
      <c r="N330" s="329"/>
      <c r="O330" s="329"/>
      <c r="P330" s="329"/>
      <c r="Q330" s="330"/>
      <c r="R330" s="328"/>
      <c r="S330" s="329"/>
      <c r="T330" s="330"/>
      <c r="U330" s="81"/>
      <c r="V330" s="82"/>
      <c r="W330" s="80"/>
      <c r="X330" s="327"/>
      <c r="Y330" s="327"/>
      <c r="Z330" s="327"/>
      <c r="AA330" s="327"/>
      <c r="AB330" s="327"/>
      <c r="AC330" s="327"/>
      <c r="AD330" s="334"/>
      <c r="AE330" s="97"/>
      <c r="AF330" s="334"/>
    </row>
    <row r="331" spans="1:32" x14ac:dyDescent="0.35">
      <c r="A331" s="336"/>
      <c r="B331" s="341"/>
      <c r="C331" s="342"/>
      <c r="D331" s="342"/>
      <c r="E331" s="343"/>
      <c r="F331" s="349"/>
      <c r="G331" s="350"/>
      <c r="H331" s="328"/>
      <c r="I331" s="329"/>
      <c r="J331" s="329"/>
      <c r="K331" s="329"/>
      <c r="L331" s="329"/>
      <c r="M331" s="329"/>
      <c r="N331" s="329"/>
      <c r="O331" s="329"/>
      <c r="P331" s="329"/>
      <c r="Q331" s="330"/>
      <c r="R331" s="328"/>
      <c r="S331" s="329"/>
      <c r="T331" s="330"/>
      <c r="U331" s="81"/>
      <c r="V331" s="82"/>
      <c r="W331" s="80"/>
      <c r="X331" s="327"/>
      <c r="Y331" s="327"/>
      <c r="Z331" s="327"/>
      <c r="AA331" s="327"/>
      <c r="AB331" s="327"/>
      <c r="AC331" s="327"/>
      <c r="AD331" s="334"/>
      <c r="AE331" s="97"/>
      <c r="AF331" s="334"/>
    </row>
    <row r="332" spans="1:32" x14ac:dyDescent="0.35">
      <c r="A332" s="336"/>
      <c r="B332" s="341"/>
      <c r="C332" s="342"/>
      <c r="D332" s="342"/>
      <c r="E332" s="343"/>
      <c r="F332" s="349"/>
      <c r="G332" s="350"/>
      <c r="H332" s="328"/>
      <c r="I332" s="329"/>
      <c r="J332" s="329"/>
      <c r="K332" s="329"/>
      <c r="L332" s="329"/>
      <c r="M332" s="329"/>
      <c r="N332" s="329"/>
      <c r="O332" s="329"/>
      <c r="P332" s="329"/>
      <c r="Q332" s="330"/>
      <c r="R332" s="328"/>
      <c r="S332" s="329"/>
      <c r="T332" s="330"/>
      <c r="U332" s="81"/>
      <c r="V332" s="82"/>
      <c r="W332" s="80"/>
      <c r="X332" s="327"/>
      <c r="Y332" s="327"/>
      <c r="Z332" s="327"/>
      <c r="AA332" s="327"/>
      <c r="AB332" s="327"/>
      <c r="AC332" s="327"/>
      <c r="AD332" s="334"/>
      <c r="AE332" s="97"/>
      <c r="AF332" s="334"/>
    </row>
    <row r="333" spans="1:32" x14ac:dyDescent="0.35">
      <c r="A333" s="336"/>
      <c r="B333" s="341"/>
      <c r="C333" s="342"/>
      <c r="D333" s="342"/>
      <c r="E333" s="343"/>
      <c r="F333" s="349"/>
      <c r="G333" s="350"/>
      <c r="H333" s="328"/>
      <c r="I333" s="329"/>
      <c r="J333" s="329"/>
      <c r="K333" s="329"/>
      <c r="L333" s="329"/>
      <c r="M333" s="329"/>
      <c r="N333" s="329"/>
      <c r="O333" s="329"/>
      <c r="P333" s="329"/>
      <c r="Q333" s="330"/>
      <c r="R333" s="328"/>
      <c r="S333" s="329"/>
      <c r="T333" s="330"/>
      <c r="U333" s="81"/>
      <c r="V333" s="82"/>
      <c r="W333" s="80"/>
      <c r="X333" s="327"/>
      <c r="Y333" s="327"/>
      <c r="Z333" s="327"/>
      <c r="AA333" s="327"/>
      <c r="AB333" s="327"/>
      <c r="AC333" s="327"/>
      <c r="AD333" s="334"/>
      <c r="AE333" s="97"/>
      <c r="AF333" s="334"/>
    </row>
    <row r="334" spans="1:32" x14ac:dyDescent="0.35">
      <c r="A334" s="337"/>
      <c r="B334" s="344"/>
      <c r="C334" s="345"/>
      <c r="D334" s="345"/>
      <c r="E334" s="346"/>
      <c r="F334" s="351"/>
      <c r="G334" s="352"/>
      <c r="H334" s="328"/>
      <c r="I334" s="329"/>
      <c r="J334" s="329"/>
      <c r="K334" s="329"/>
      <c r="L334" s="329"/>
      <c r="M334" s="329"/>
      <c r="N334" s="329"/>
      <c r="O334" s="329"/>
      <c r="P334" s="329"/>
      <c r="Q334" s="330"/>
      <c r="R334" s="328"/>
      <c r="S334" s="329"/>
      <c r="T334" s="330"/>
      <c r="U334" s="81"/>
      <c r="V334" s="82"/>
      <c r="W334" s="80"/>
      <c r="X334" s="327"/>
      <c r="Y334" s="327"/>
      <c r="Z334" s="327"/>
      <c r="AA334" s="327"/>
      <c r="AB334" s="327"/>
      <c r="AC334" s="327"/>
      <c r="AD334" s="334"/>
      <c r="AE334" s="97"/>
      <c r="AF334" s="334"/>
    </row>
    <row r="335" spans="1:32" x14ac:dyDescent="0.35">
      <c r="A335" s="83"/>
      <c r="B335" s="84"/>
      <c r="C335" s="85"/>
      <c r="D335" s="85"/>
      <c r="E335" s="86"/>
      <c r="F335" s="82"/>
      <c r="G335" s="87"/>
      <c r="H335" s="328"/>
      <c r="I335" s="329"/>
      <c r="J335" s="329"/>
      <c r="K335" s="329"/>
      <c r="L335" s="329"/>
      <c r="M335" s="329"/>
      <c r="N335" s="329"/>
      <c r="O335" s="329"/>
      <c r="P335" s="329"/>
      <c r="Q335" s="330"/>
      <c r="R335" s="328"/>
      <c r="S335" s="329"/>
      <c r="T335" s="330"/>
      <c r="U335" s="81"/>
      <c r="V335" s="82"/>
      <c r="W335" s="80"/>
      <c r="X335" s="327"/>
      <c r="Y335" s="327"/>
      <c r="Z335" s="327"/>
      <c r="AA335" s="327"/>
      <c r="AB335" s="327"/>
      <c r="AC335" s="327"/>
      <c r="AD335" s="97"/>
      <c r="AE335" s="97"/>
      <c r="AF335" s="97"/>
    </row>
    <row r="336" spans="1:32" x14ac:dyDescent="0.35">
      <c r="A336" s="83"/>
      <c r="B336" s="84"/>
      <c r="C336" s="85"/>
      <c r="D336" s="85"/>
      <c r="E336" s="86"/>
      <c r="F336" s="82"/>
      <c r="G336" s="87"/>
      <c r="H336" s="328"/>
      <c r="I336" s="329"/>
      <c r="J336" s="329"/>
      <c r="K336" s="329"/>
      <c r="L336" s="329"/>
      <c r="M336" s="329"/>
      <c r="N336" s="329"/>
      <c r="O336" s="329"/>
      <c r="P336" s="329"/>
      <c r="Q336" s="330"/>
      <c r="R336" s="328"/>
      <c r="S336" s="329"/>
      <c r="T336" s="330"/>
      <c r="U336" s="81"/>
      <c r="V336" s="82"/>
      <c r="W336" s="80"/>
      <c r="X336" s="327"/>
      <c r="Y336" s="327"/>
      <c r="Z336" s="327"/>
      <c r="AA336" s="327"/>
      <c r="AB336" s="327"/>
      <c r="AC336" s="327"/>
      <c r="AD336" s="97"/>
      <c r="AE336" s="97"/>
      <c r="AF336" s="97"/>
    </row>
    <row r="337" spans="1:32" x14ac:dyDescent="0.35">
      <c r="A337" s="83"/>
      <c r="B337" s="84"/>
      <c r="C337" s="85"/>
      <c r="D337" s="85"/>
      <c r="E337" s="86"/>
      <c r="F337" s="82"/>
      <c r="G337" s="87"/>
      <c r="H337" s="328"/>
      <c r="I337" s="329"/>
      <c r="J337" s="329"/>
      <c r="K337" s="329"/>
      <c r="L337" s="329"/>
      <c r="M337" s="329"/>
      <c r="N337" s="329"/>
      <c r="O337" s="329"/>
      <c r="P337" s="329"/>
      <c r="Q337" s="330"/>
      <c r="R337" s="328"/>
      <c r="S337" s="329"/>
      <c r="T337" s="330"/>
      <c r="U337" s="81"/>
      <c r="V337" s="82"/>
      <c r="W337" s="80"/>
      <c r="X337" s="327"/>
      <c r="Y337" s="327"/>
      <c r="Z337" s="327"/>
      <c r="AA337" s="327"/>
      <c r="AB337" s="327"/>
      <c r="AC337" s="327"/>
      <c r="AD337" s="97"/>
      <c r="AE337" s="97"/>
      <c r="AF337" s="97"/>
    </row>
    <row r="338" spans="1:32" x14ac:dyDescent="0.35">
      <c r="A338" s="83"/>
      <c r="B338" s="84"/>
      <c r="C338" s="85"/>
      <c r="D338" s="85"/>
      <c r="E338" s="86"/>
      <c r="F338" s="82"/>
      <c r="G338" s="87"/>
      <c r="H338" s="328"/>
      <c r="I338" s="329"/>
      <c r="J338" s="329"/>
      <c r="K338" s="329"/>
      <c r="L338" s="329"/>
      <c r="M338" s="329"/>
      <c r="N338" s="329"/>
      <c r="O338" s="329"/>
      <c r="P338" s="329"/>
      <c r="Q338" s="330"/>
      <c r="R338" s="328"/>
      <c r="S338" s="329"/>
      <c r="T338" s="330"/>
      <c r="U338" s="81"/>
      <c r="V338" s="82"/>
      <c r="W338" s="80"/>
      <c r="X338" s="327"/>
      <c r="Y338" s="327"/>
      <c r="Z338" s="327"/>
      <c r="AA338" s="327"/>
      <c r="AB338" s="327"/>
      <c r="AC338" s="327"/>
      <c r="AD338" s="97"/>
      <c r="AE338" s="97"/>
      <c r="AF338" s="97"/>
    </row>
    <row r="339" spans="1:32" x14ac:dyDescent="0.35">
      <c r="A339" s="83"/>
      <c r="B339" s="84"/>
      <c r="C339" s="85"/>
      <c r="D339" s="85"/>
      <c r="E339" s="86"/>
      <c r="F339" s="82"/>
      <c r="G339" s="87"/>
      <c r="H339" s="328"/>
      <c r="I339" s="329"/>
      <c r="J339" s="329"/>
      <c r="K339" s="329"/>
      <c r="L339" s="329"/>
      <c r="M339" s="329"/>
      <c r="N339" s="329"/>
      <c r="O339" s="329"/>
      <c r="P339" s="329"/>
      <c r="Q339" s="330"/>
      <c r="R339" s="328"/>
      <c r="S339" s="329"/>
      <c r="T339" s="330"/>
      <c r="U339" s="81"/>
      <c r="V339" s="82"/>
      <c r="W339" s="80"/>
      <c r="X339" s="327"/>
      <c r="Y339" s="327"/>
      <c r="Z339" s="327"/>
      <c r="AA339" s="327"/>
      <c r="AB339" s="327"/>
      <c r="AC339" s="327"/>
      <c r="AD339" s="97"/>
      <c r="AE339" s="97"/>
      <c r="AF339" s="97"/>
    </row>
    <row r="340" spans="1:32" x14ac:dyDescent="0.35">
      <c r="A340" s="83"/>
      <c r="B340" s="84"/>
      <c r="C340" s="85"/>
      <c r="D340" s="85"/>
      <c r="E340" s="86"/>
      <c r="F340" s="82"/>
      <c r="G340" s="87"/>
      <c r="H340" s="328"/>
      <c r="I340" s="329"/>
      <c r="J340" s="329"/>
      <c r="K340" s="329"/>
      <c r="L340" s="329"/>
      <c r="M340" s="329"/>
      <c r="N340" s="329"/>
      <c r="O340" s="329"/>
      <c r="P340" s="329"/>
      <c r="Q340" s="330"/>
      <c r="R340" s="328"/>
      <c r="S340" s="329"/>
      <c r="T340" s="330"/>
      <c r="U340" s="81"/>
      <c r="V340" s="82"/>
      <c r="W340" s="80"/>
      <c r="X340" s="327"/>
      <c r="Y340" s="327"/>
      <c r="Z340" s="327"/>
      <c r="AA340" s="327"/>
      <c r="AB340" s="327"/>
      <c r="AC340" s="327"/>
      <c r="AD340" s="97"/>
      <c r="AE340" s="97"/>
      <c r="AF340" s="97"/>
    </row>
    <row r="341" spans="1:32" x14ac:dyDescent="0.35">
      <c r="A341" s="83"/>
      <c r="B341" s="84"/>
      <c r="C341" s="85"/>
      <c r="D341" s="85"/>
      <c r="E341" s="86"/>
      <c r="F341" s="82"/>
      <c r="G341" s="87"/>
      <c r="H341" s="328"/>
      <c r="I341" s="329"/>
      <c r="J341" s="329"/>
      <c r="K341" s="329"/>
      <c r="L341" s="329"/>
      <c r="M341" s="329"/>
      <c r="N341" s="329"/>
      <c r="O341" s="329"/>
      <c r="P341" s="329"/>
      <c r="Q341" s="330"/>
      <c r="R341" s="328"/>
      <c r="S341" s="329"/>
      <c r="T341" s="330"/>
      <c r="U341" s="81"/>
      <c r="V341" s="82"/>
      <c r="W341" s="80"/>
      <c r="X341" s="327"/>
      <c r="Y341" s="327"/>
      <c r="Z341" s="327"/>
      <c r="AA341" s="327"/>
      <c r="AB341" s="327"/>
      <c r="AC341" s="327"/>
      <c r="AD341" s="97"/>
      <c r="AE341" s="97"/>
      <c r="AF341" s="97"/>
    </row>
    <row r="342" spans="1:32" x14ac:dyDescent="0.35">
      <c r="A342" s="83"/>
      <c r="B342" s="84"/>
      <c r="C342" s="85"/>
      <c r="D342" s="85"/>
      <c r="E342" s="86"/>
      <c r="F342" s="82"/>
      <c r="G342" s="87"/>
      <c r="H342" s="328"/>
      <c r="I342" s="329"/>
      <c r="J342" s="329"/>
      <c r="K342" s="329"/>
      <c r="L342" s="329"/>
      <c r="M342" s="329"/>
      <c r="N342" s="329"/>
      <c r="O342" s="329"/>
      <c r="P342" s="329"/>
      <c r="Q342" s="330"/>
      <c r="R342" s="328"/>
      <c r="S342" s="329"/>
      <c r="T342" s="330"/>
      <c r="U342" s="81"/>
      <c r="V342" s="82"/>
      <c r="W342" s="80"/>
      <c r="X342" s="327"/>
      <c r="Y342" s="327"/>
      <c r="Z342" s="327"/>
      <c r="AA342" s="327"/>
      <c r="AB342" s="327"/>
      <c r="AC342" s="327"/>
      <c r="AD342" s="97"/>
      <c r="AE342" s="97"/>
      <c r="AF342" s="97"/>
    </row>
    <row r="343" spans="1:32" x14ac:dyDescent="0.35">
      <c r="A343" s="83"/>
      <c r="B343" s="84"/>
      <c r="C343" s="85"/>
      <c r="D343" s="85"/>
      <c r="E343" s="86"/>
      <c r="F343" s="82"/>
      <c r="G343" s="87"/>
      <c r="H343" s="328"/>
      <c r="I343" s="329"/>
      <c r="J343" s="329"/>
      <c r="K343" s="329"/>
      <c r="L343" s="329"/>
      <c r="M343" s="329"/>
      <c r="N343" s="329"/>
      <c r="O343" s="329"/>
      <c r="P343" s="329"/>
      <c r="Q343" s="330"/>
      <c r="R343" s="328"/>
      <c r="S343" s="329"/>
      <c r="T343" s="330"/>
      <c r="U343" s="81"/>
      <c r="V343" s="82"/>
      <c r="W343" s="80"/>
      <c r="X343" s="327"/>
      <c r="Y343" s="327"/>
      <c r="Z343" s="327"/>
      <c r="AA343" s="327"/>
      <c r="AB343" s="327"/>
      <c r="AC343" s="327"/>
      <c r="AD343" s="97"/>
      <c r="AE343" s="97"/>
      <c r="AF343" s="97"/>
    </row>
    <row r="344" spans="1:32" x14ac:dyDescent="0.35">
      <c r="A344" s="83"/>
      <c r="B344" s="84"/>
      <c r="C344" s="85"/>
      <c r="D344" s="85"/>
      <c r="E344" s="86"/>
      <c r="F344" s="82"/>
      <c r="G344" s="87"/>
      <c r="H344" s="328"/>
      <c r="I344" s="329"/>
      <c r="J344" s="329"/>
      <c r="K344" s="329"/>
      <c r="L344" s="329"/>
      <c r="M344" s="329"/>
      <c r="N344" s="329"/>
      <c r="O344" s="329"/>
      <c r="P344" s="329"/>
      <c r="Q344" s="330"/>
      <c r="R344" s="328"/>
      <c r="S344" s="329"/>
      <c r="T344" s="330"/>
      <c r="U344" s="81"/>
      <c r="V344" s="82"/>
      <c r="W344" s="80"/>
      <c r="X344" s="327"/>
      <c r="Y344" s="327"/>
      <c r="Z344" s="327"/>
      <c r="AA344" s="327"/>
      <c r="AB344" s="327"/>
      <c r="AC344" s="327"/>
      <c r="AD344" s="97"/>
      <c r="AE344" s="97"/>
      <c r="AF344" s="97"/>
    </row>
    <row r="345" spans="1:32" x14ac:dyDescent="0.35">
      <c r="A345" s="83"/>
      <c r="B345" s="84"/>
      <c r="C345" s="85"/>
      <c r="D345" s="85"/>
      <c r="E345" s="86"/>
      <c r="F345" s="82"/>
      <c r="G345" s="87"/>
      <c r="H345" s="328"/>
      <c r="I345" s="329"/>
      <c r="J345" s="329"/>
      <c r="K345" s="329"/>
      <c r="L345" s="329"/>
      <c r="M345" s="329"/>
      <c r="N345" s="329"/>
      <c r="O345" s="329"/>
      <c r="P345" s="329"/>
      <c r="Q345" s="330"/>
      <c r="R345" s="328"/>
      <c r="S345" s="329"/>
      <c r="T345" s="330"/>
      <c r="U345" s="81"/>
      <c r="V345" s="82"/>
      <c r="W345" s="80"/>
      <c r="X345" s="327"/>
      <c r="Y345" s="327"/>
      <c r="Z345" s="327"/>
      <c r="AA345" s="327"/>
      <c r="AB345" s="327"/>
      <c r="AC345" s="327"/>
      <c r="AD345" s="97"/>
      <c r="AE345" s="97"/>
      <c r="AF345" s="97"/>
    </row>
    <row r="346" spans="1:32" x14ac:dyDescent="0.35">
      <c r="A346" s="83"/>
      <c r="B346" s="84"/>
      <c r="C346" s="85"/>
      <c r="D346" s="85"/>
      <c r="E346" s="86"/>
      <c r="F346" s="82"/>
      <c r="G346" s="87"/>
      <c r="H346" s="328"/>
      <c r="I346" s="329"/>
      <c r="J346" s="329"/>
      <c r="K346" s="329"/>
      <c r="L346" s="329"/>
      <c r="M346" s="329"/>
      <c r="N346" s="329"/>
      <c r="O346" s="329"/>
      <c r="P346" s="329"/>
      <c r="Q346" s="330"/>
      <c r="R346" s="328"/>
      <c r="S346" s="329"/>
      <c r="T346" s="330"/>
      <c r="U346" s="81"/>
      <c r="V346" s="82"/>
      <c r="W346" s="80"/>
      <c r="X346" s="327"/>
      <c r="Y346" s="327"/>
      <c r="Z346" s="327"/>
      <c r="AA346" s="327"/>
      <c r="AB346" s="327"/>
      <c r="AC346" s="327"/>
      <c r="AD346" s="97"/>
      <c r="AE346" s="97"/>
      <c r="AF346" s="97"/>
    </row>
    <row r="347" spans="1:32" x14ac:dyDescent="0.35">
      <c r="A347" s="83"/>
      <c r="B347" s="84"/>
      <c r="C347" s="85"/>
      <c r="D347" s="85"/>
      <c r="E347" s="86"/>
      <c r="F347" s="82"/>
      <c r="G347" s="87"/>
      <c r="H347" s="328"/>
      <c r="I347" s="329"/>
      <c r="J347" s="329"/>
      <c r="K347" s="329"/>
      <c r="L347" s="329"/>
      <c r="M347" s="329"/>
      <c r="N347" s="329"/>
      <c r="O347" s="329"/>
      <c r="P347" s="329"/>
      <c r="Q347" s="330"/>
      <c r="R347" s="328"/>
      <c r="S347" s="329"/>
      <c r="T347" s="330"/>
      <c r="U347" s="81"/>
      <c r="V347" s="82"/>
      <c r="W347" s="80"/>
      <c r="X347" s="327"/>
      <c r="Y347" s="327"/>
      <c r="Z347" s="327"/>
      <c r="AA347" s="327"/>
      <c r="AB347" s="327"/>
      <c r="AC347" s="327"/>
      <c r="AD347" s="97"/>
      <c r="AE347" s="97"/>
      <c r="AF347" s="97"/>
    </row>
    <row r="348" spans="1:32" x14ac:dyDescent="0.35">
      <c r="A348" s="83"/>
      <c r="B348" s="84"/>
      <c r="C348" s="85"/>
      <c r="D348" s="85"/>
      <c r="E348" s="86"/>
      <c r="F348" s="82"/>
      <c r="G348" s="87"/>
      <c r="H348" s="328"/>
      <c r="I348" s="329"/>
      <c r="J348" s="329"/>
      <c r="K348" s="329"/>
      <c r="L348" s="329"/>
      <c r="M348" s="329"/>
      <c r="N348" s="329"/>
      <c r="O348" s="329"/>
      <c r="P348" s="329"/>
      <c r="Q348" s="330"/>
      <c r="R348" s="328"/>
      <c r="S348" s="329"/>
      <c r="T348" s="330"/>
      <c r="U348" s="81"/>
      <c r="V348" s="82"/>
      <c r="W348" s="80"/>
      <c r="X348" s="327"/>
      <c r="Y348" s="327"/>
      <c r="Z348" s="327"/>
      <c r="AA348" s="327"/>
      <c r="AB348" s="327"/>
      <c r="AC348" s="327"/>
      <c r="AD348" s="97"/>
      <c r="AE348" s="97"/>
      <c r="AF348" s="97"/>
    </row>
    <row r="349" spans="1:32" x14ac:dyDescent="0.35">
      <c r="A349" s="83"/>
      <c r="B349" s="84"/>
      <c r="C349" s="85"/>
      <c r="D349" s="85"/>
      <c r="E349" s="86"/>
      <c r="F349" s="82"/>
      <c r="G349" s="87"/>
      <c r="H349" s="328"/>
      <c r="I349" s="329"/>
      <c r="J349" s="329"/>
      <c r="K349" s="329"/>
      <c r="L349" s="329"/>
      <c r="M349" s="329"/>
      <c r="N349" s="329"/>
      <c r="O349" s="329"/>
      <c r="P349" s="329"/>
      <c r="Q349" s="330"/>
      <c r="R349" s="328"/>
      <c r="S349" s="329"/>
      <c r="T349" s="330"/>
      <c r="U349" s="81"/>
      <c r="V349" s="82"/>
      <c r="W349" s="80"/>
      <c r="X349" s="327"/>
      <c r="Y349" s="327"/>
      <c r="Z349" s="327"/>
      <c r="AA349" s="327"/>
      <c r="AB349" s="327"/>
      <c r="AC349" s="327"/>
      <c r="AD349" s="97"/>
      <c r="AE349" s="97"/>
      <c r="AF349" s="97"/>
    </row>
    <row r="350" spans="1:32" x14ac:dyDescent="0.35">
      <c r="A350" s="83"/>
      <c r="B350" s="84"/>
      <c r="C350" s="85"/>
      <c r="D350" s="85"/>
      <c r="E350" s="86"/>
      <c r="F350" s="82"/>
      <c r="G350" s="87"/>
      <c r="H350" s="328"/>
      <c r="I350" s="329"/>
      <c r="J350" s="329"/>
      <c r="K350" s="329"/>
      <c r="L350" s="329"/>
      <c r="M350" s="329"/>
      <c r="N350" s="329"/>
      <c r="O350" s="329"/>
      <c r="P350" s="329"/>
      <c r="Q350" s="330"/>
      <c r="R350" s="328"/>
      <c r="S350" s="329"/>
      <c r="T350" s="330"/>
      <c r="U350" s="81"/>
      <c r="V350" s="82"/>
      <c r="W350" s="80"/>
      <c r="X350" s="327"/>
      <c r="Y350" s="327"/>
      <c r="Z350" s="327"/>
      <c r="AA350" s="327"/>
      <c r="AB350" s="327"/>
      <c r="AC350" s="327"/>
      <c r="AD350" s="97"/>
      <c r="AE350" s="97"/>
      <c r="AF350" s="97"/>
    </row>
    <row r="351" spans="1:32" x14ac:dyDescent="0.35">
      <c r="A351" s="83"/>
      <c r="B351" s="84"/>
      <c r="C351" s="85"/>
      <c r="D351" s="85"/>
      <c r="E351" s="86"/>
      <c r="F351" s="82"/>
      <c r="G351" s="87"/>
      <c r="H351" s="328"/>
      <c r="I351" s="329"/>
      <c r="J351" s="329"/>
      <c r="K351" s="329"/>
      <c r="L351" s="329"/>
      <c r="M351" s="329"/>
      <c r="N351" s="329"/>
      <c r="O351" s="329"/>
      <c r="P351" s="329"/>
      <c r="Q351" s="330"/>
      <c r="R351" s="328"/>
      <c r="S351" s="329"/>
      <c r="T351" s="330"/>
      <c r="U351" s="81"/>
      <c r="V351" s="82"/>
      <c r="W351" s="80"/>
      <c r="X351" s="327"/>
      <c r="Y351" s="327"/>
      <c r="Z351" s="327"/>
      <c r="AA351" s="327"/>
      <c r="AB351" s="327"/>
      <c r="AC351" s="327"/>
      <c r="AD351" s="97"/>
      <c r="AE351" s="97"/>
      <c r="AF351" s="97"/>
    </row>
    <row r="352" spans="1:32" x14ac:dyDescent="0.35">
      <c r="A352" s="83"/>
      <c r="B352" s="84"/>
      <c r="C352" s="85"/>
      <c r="D352" s="85"/>
      <c r="E352" s="86"/>
      <c r="F352" s="82"/>
      <c r="G352" s="87"/>
      <c r="H352" s="328"/>
      <c r="I352" s="329"/>
      <c r="J352" s="329"/>
      <c r="K352" s="329"/>
      <c r="L352" s="329"/>
      <c r="M352" s="329"/>
      <c r="N352" s="329"/>
      <c r="O352" s="329"/>
      <c r="P352" s="329"/>
      <c r="Q352" s="330"/>
      <c r="R352" s="328"/>
      <c r="S352" s="329"/>
      <c r="T352" s="330"/>
      <c r="U352" s="81"/>
      <c r="V352" s="82"/>
      <c r="W352" s="80"/>
      <c r="X352" s="327"/>
      <c r="Y352" s="327"/>
      <c r="Z352" s="327"/>
      <c r="AA352" s="327"/>
      <c r="AB352" s="327"/>
      <c r="AC352" s="327"/>
      <c r="AD352" s="97"/>
      <c r="AE352" s="97"/>
      <c r="AF352" s="97"/>
    </row>
    <row r="353" spans="1:32" x14ac:dyDescent="0.35">
      <c r="A353" s="83"/>
      <c r="B353" s="84"/>
      <c r="C353" s="85"/>
      <c r="D353" s="85"/>
      <c r="E353" s="86"/>
      <c r="F353" s="82"/>
      <c r="G353" s="87"/>
      <c r="H353" s="328"/>
      <c r="I353" s="329"/>
      <c r="J353" s="329"/>
      <c r="K353" s="329"/>
      <c r="L353" s="329"/>
      <c r="M353" s="329"/>
      <c r="N353" s="329"/>
      <c r="O353" s="329"/>
      <c r="P353" s="329"/>
      <c r="Q353" s="330"/>
      <c r="R353" s="328"/>
      <c r="S353" s="329"/>
      <c r="T353" s="330"/>
      <c r="U353" s="81"/>
      <c r="V353" s="82"/>
      <c r="W353" s="80"/>
      <c r="X353" s="327"/>
      <c r="Y353" s="327"/>
      <c r="Z353" s="327"/>
      <c r="AA353" s="327"/>
      <c r="AB353" s="327"/>
      <c r="AC353" s="327"/>
      <c r="AD353" s="97"/>
      <c r="AE353" s="97"/>
      <c r="AF353" s="97"/>
    </row>
    <row r="354" spans="1:32" x14ac:dyDescent="0.35">
      <c r="A354" s="83"/>
      <c r="B354" s="84"/>
      <c r="C354" s="85"/>
      <c r="D354" s="85"/>
      <c r="E354" s="86"/>
      <c r="F354" s="82"/>
      <c r="G354" s="87"/>
      <c r="H354" s="328"/>
      <c r="I354" s="329"/>
      <c r="J354" s="329"/>
      <c r="K354" s="329"/>
      <c r="L354" s="329"/>
      <c r="M354" s="329"/>
      <c r="N354" s="329"/>
      <c r="O354" s="329"/>
      <c r="P354" s="329"/>
      <c r="Q354" s="330"/>
      <c r="R354" s="328"/>
      <c r="S354" s="329"/>
      <c r="T354" s="330"/>
      <c r="U354" s="81"/>
      <c r="V354" s="82"/>
      <c r="W354" s="80"/>
      <c r="X354" s="327"/>
      <c r="Y354" s="327"/>
      <c r="Z354" s="327"/>
      <c r="AA354" s="327"/>
      <c r="AB354" s="327"/>
      <c r="AC354" s="327"/>
      <c r="AD354" s="97"/>
      <c r="AE354" s="97"/>
      <c r="AF354" s="97"/>
    </row>
    <row r="355" spans="1:32" x14ac:dyDescent="0.35">
      <c r="A355" s="83"/>
      <c r="B355" s="84"/>
      <c r="C355" s="85"/>
      <c r="D355" s="85"/>
      <c r="E355" s="86"/>
      <c r="F355" s="82"/>
      <c r="G355" s="87"/>
      <c r="H355" s="328"/>
      <c r="I355" s="329"/>
      <c r="J355" s="329"/>
      <c r="K355" s="329"/>
      <c r="L355" s="329"/>
      <c r="M355" s="329"/>
      <c r="N355" s="329"/>
      <c r="O355" s="329"/>
      <c r="P355" s="329"/>
      <c r="Q355" s="330"/>
      <c r="R355" s="328"/>
      <c r="S355" s="329"/>
      <c r="T355" s="330"/>
      <c r="U355" s="81"/>
      <c r="V355" s="82"/>
      <c r="W355" s="80"/>
      <c r="X355" s="327"/>
      <c r="Y355" s="327"/>
      <c r="Z355" s="327"/>
      <c r="AA355" s="327"/>
      <c r="AB355" s="327"/>
      <c r="AC355" s="327"/>
      <c r="AD355" s="97"/>
      <c r="AE355" s="97"/>
      <c r="AF355" s="97"/>
    </row>
    <row r="356" spans="1:32" x14ac:dyDescent="0.35">
      <c r="A356" s="83"/>
      <c r="B356" s="84"/>
      <c r="C356" s="85"/>
      <c r="D356" s="85"/>
      <c r="E356" s="86"/>
      <c r="F356" s="82"/>
      <c r="G356" s="87"/>
      <c r="H356" s="328"/>
      <c r="I356" s="329"/>
      <c r="J356" s="329"/>
      <c r="K356" s="329"/>
      <c r="L356" s="329"/>
      <c r="M356" s="329"/>
      <c r="N356" s="329"/>
      <c r="O356" s="329"/>
      <c r="P356" s="329"/>
      <c r="Q356" s="330"/>
      <c r="R356" s="328"/>
      <c r="S356" s="329"/>
      <c r="T356" s="330"/>
      <c r="U356" s="81"/>
      <c r="V356" s="82"/>
      <c r="W356" s="80"/>
      <c r="X356" s="327"/>
      <c r="Y356" s="327"/>
      <c r="Z356" s="327"/>
      <c r="AA356" s="327"/>
      <c r="AB356" s="327"/>
      <c r="AC356" s="327"/>
      <c r="AD356" s="97"/>
      <c r="AE356" s="97"/>
      <c r="AF356" s="97"/>
    </row>
    <row r="357" spans="1:32" x14ac:dyDescent="0.35">
      <c r="A357" s="83"/>
      <c r="B357" s="84"/>
      <c r="C357" s="85"/>
      <c r="D357" s="85"/>
      <c r="E357" s="86"/>
      <c r="F357" s="82"/>
      <c r="G357" s="87"/>
      <c r="H357" s="328"/>
      <c r="I357" s="329"/>
      <c r="J357" s="329"/>
      <c r="K357" s="329"/>
      <c r="L357" s="329"/>
      <c r="M357" s="329"/>
      <c r="N357" s="329"/>
      <c r="O357" s="329"/>
      <c r="P357" s="329"/>
      <c r="Q357" s="330"/>
      <c r="R357" s="328"/>
      <c r="S357" s="329"/>
      <c r="T357" s="330"/>
      <c r="U357" s="81"/>
      <c r="V357" s="82"/>
      <c r="W357" s="80"/>
      <c r="X357" s="327"/>
      <c r="Y357" s="327"/>
      <c r="Z357" s="327"/>
      <c r="AA357" s="327"/>
      <c r="AB357" s="327"/>
      <c r="AC357" s="327"/>
      <c r="AD357" s="97"/>
      <c r="AE357" s="97"/>
      <c r="AF357" s="97"/>
    </row>
    <row r="358" spans="1:32" x14ac:dyDescent="0.35">
      <c r="A358" s="83"/>
      <c r="B358" s="84"/>
      <c r="C358" s="85"/>
      <c r="D358" s="85"/>
      <c r="E358" s="86"/>
      <c r="F358" s="82"/>
      <c r="G358" s="87"/>
      <c r="H358" s="328"/>
      <c r="I358" s="329"/>
      <c r="J358" s="329"/>
      <c r="K358" s="329"/>
      <c r="L358" s="329"/>
      <c r="M358" s="329"/>
      <c r="N358" s="329"/>
      <c r="O358" s="329"/>
      <c r="P358" s="329"/>
      <c r="Q358" s="330"/>
      <c r="R358" s="328"/>
      <c r="S358" s="329"/>
      <c r="T358" s="330"/>
      <c r="U358" s="81"/>
      <c r="V358" s="82"/>
      <c r="W358" s="80"/>
      <c r="X358" s="327"/>
      <c r="Y358" s="327"/>
      <c r="Z358" s="327"/>
      <c r="AA358" s="327"/>
      <c r="AB358" s="327"/>
      <c r="AC358" s="327"/>
      <c r="AD358" s="97"/>
      <c r="AE358" s="97"/>
      <c r="AF358" s="97"/>
    </row>
    <row r="359" spans="1:32" x14ac:dyDescent="0.35">
      <c r="A359" s="83"/>
      <c r="B359" s="84"/>
      <c r="C359" s="85"/>
      <c r="D359" s="85"/>
      <c r="E359" s="86"/>
      <c r="F359" s="82"/>
      <c r="G359" s="87"/>
      <c r="H359" s="328"/>
      <c r="I359" s="329"/>
      <c r="J359" s="329"/>
      <c r="K359" s="329"/>
      <c r="L359" s="329"/>
      <c r="M359" s="329"/>
      <c r="N359" s="329"/>
      <c r="O359" s="329"/>
      <c r="P359" s="329"/>
      <c r="Q359" s="330"/>
      <c r="R359" s="328"/>
      <c r="S359" s="329"/>
      <c r="T359" s="330"/>
      <c r="U359" s="81"/>
      <c r="V359" s="82"/>
      <c r="W359" s="80"/>
      <c r="X359" s="327"/>
      <c r="Y359" s="327"/>
      <c r="Z359" s="327"/>
      <c r="AA359" s="327"/>
      <c r="AB359" s="327"/>
      <c r="AC359" s="327"/>
      <c r="AD359" s="97"/>
      <c r="AE359" s="97"/>
      <c r="AF359" s="97"/>
    </row>
    <row r="360" spans="1:32" x14ac:dyDescent="0.35">
      <c r="A360" s="83"/>
      <c r="B360" s="84"/>
      <c r="C360" s="85"/>
      <c r="D360" s="85"/>
      <c r="E360" s="86"/>
      <c r="F360" s="82"/>
      <c r="G360" s="87"/>
      <c r="H360" s="328"/>
      <c r="I360" s="329"/>
      <c r="J360" s="329"/>
      <c r="K360" s="329"/>
      <c r="L360" s="329"/>
      <c r="M360" s="329"/>
      <c r="N360" s="329"/>
      <c r="O360" s="329"/>
      <c r="P360" s="329"/>
      <c r="Q360" s="330"/>
      <c r="R360" s="328"/>
      <c r="S360" s="329"/>
      <c r="T360" s="330"/>
      <c r="U360" s="81"/>
      <c r="V360" s="82"/>
      <c r="W360" s="80"/>
      <c r="X360" s="327"/>
      <c r="Y360" s="327"/>
      <c r="Z360" s="327"/>
      <c r="AA360" s="327"/>
      <c r="AB360" s="327"/>
      <c r="AC360" s="327"/>
      <c r="AD360" s="97"/>
      <c r="AE360" s="97"/>
      <c r="AF360" s="97"/>
    </row>
    <row r="361" spans="1:32" x14ac:dyDescent="0.35">
      <c r="A361" s="83"/>
      <c r="B361" s="84"/>
      <c r="C361" s="85"/>
      <c r="D361" s="85"/>
      <c r="E361" s="86"/>
      <c r="F361" s="82"/>
      <c r="G361" s="87"/>
      <c r="H361" s="328"/>
      <c r="I361" s="329"/>
      <c r="J361" s="329"/>
      <c r="K361" s="329"/>
      <c r="L361" s="329"/>
      <c r="M361" s="329"/>
      <c r="N361" s="329"/>
      <c r="O361" s="329"/>
      <c r="P361" s="329"/>
      <c r="Q361" s="330"/>
      <c r="R361" s="328"/>
      <c r="S361" s="329"/>
      <c r="T361" s="330"/>
      <c r="U361" s="81"/>
      <c r="V361" s="82"/>
      <c r="W361" s="80"/>
      <c r="X361" s="327"/>
      <c r="Y361" s="327"/>
      <c r="Z361" s="327"/>
      <c r="AA361" s="327"/>
      <c r="AB361" s="327"/>
      <c r="AC361" s="327"/>
      <c r="AD361" s="97"/>
      <c r="AE361" s="97"/>
      <c r="AF361" s="97"/>
    </row>
    <row r="362" spans="1:32" x14ac:dyDescent="0.35">
      <c r="A362" s="83"/>
      <c r="B362" s="84"/>
      <c r="C362" s="85"/>
      <c r="D362" s="85"/>
      <c r="E362" s="86"/>
      <c r="F362" s="82"/>
      <c r="G362" s="87"/>
      <c r="H362" s="328"/>
      <c r="I362" s="329"/>
      <c r="J362" s="329"/>
      <c r="K362" s="329"/>
      <c r="L362" s="329"/>
      <c r="M362" s="329"/>
      <c r="N362" s="329"/>
      <c r="O362" s="329"/>
      <c r="P362" s="329"/>
      <c r="Q362" s="330"/>
      <c r="R362" s="328"/>
      <c r="S362" s="329"/>
      <c r="T362" s="330"/>
      <c r="U362" s="81"/>
      <c r="V362" s="82"/>
      <c r="W362" s="80"/>
      <c r="X362" s="327"/>
      <c r="Y362" s="327"/>
      <c r="Z362" s="327"/>
      <c r="AA362" s="327"/>
      <c r="AB362" s="327"/>
      <c r="AC362" s="327"/>
      <c r="AD362" s="97"/>
      <c r="AE362" s="97"/>
      <c r="AF362" s="97"/>
    </row>
    <row r="363" spans="1:32" x14ac:dyDescent="0.35">
      <c r="A363" s="83"/>
      <c r="B363" s="84"/>
      <c r="C363" s="85"/>
      <c r="D363" s="85"/>
      <c r="E363" s="86"/>
      <c r="F363" s="82"/>
      <c r="G363" s="87"/>
      <c r="H363" s="328"/>
      <c r="I363" s="329"/>
      <c r="J363" s="329"/>
      <c r="K363" s="329"/>
      <c r="L363" s="329"/>
      <c r="M363" s="329"/>
      <c r="N363" s="329"/>
      <c r="O363" s="329"/>
      <c r="P363" s="329"/>
      <c r="Q363" s="330"/>
      <c r="R363" s="328"/>
      <c r="S363" s="329"/>
      <c r="T363" s="330"/>
      <c r="U363" s="81"/>
      <c r="V363" s="82"/>
      <c r="W363" s="80"/>
      <c r="X363" s="327"/>
      <c r="Y363" s="327"/>
      <c r="Z363" s="327"/>
      <c r="AA363" s="327"/>
      <c r="AB363" s="327"/>
      <c r="AC363" s="327"/>
      <c r="AD363" s="97"/>
      <c r="AE363" s="97"/>
      <c r="AF363" s="97"/>
    </row>
    <row r="364" spans="1:32" x14ac:dyDescent="0.35">
      <c r="A364" s="83"/>
      <c r="B364" s="84"/>
      <c r="C364" s="85"/>
      <c r="D364" s="85"/>
      <c r="E364" s="86"/>
      <c r="F364" s="82"/>
      <c r="G364" s="87"/>
      <c r="H364" s="328"/>
      <c r="I364" s="329"/>
      <c r="J364" s="329"/>
      <c r="K364" s="329"/>
      <c r="L364" s="329"/>
      <c r="M364" s="329"/>
      <c r="N364" s="329"/>
      <c r="O364" s="329"/>
      <c r="P364" s="329"/>
      <c r="Q364" s="330"/>
      <c r="R364" s="328"/>
      <c r="S364" s="329"/>
      <c r="T364" s="330"/>
      <c r="U364" s="81"/>
      <c r="V364" s="82"/>
      <c r="W364" s="80"/>
      <c r="X364" s="327"/>
      <c r="Y364" s="327"/>
      <c r="Z364" s="327"/>
      <c r="AA364" s="327"/>
      <c r="AB364" s="327"/>
      <c r="AC364" s="327"/>
      <c r="AD364" s="97"/>
      <c r="AE364" s="97"/>
      <c r="AF364" s="97"/>
    </row>
    <row r="365" spans="1:32" x14ac:dyDescent="0.35">
      <c r="A365" s="83"/>
      <c r="B365" s="84"/>
      <c r="C365" s="85"/>
      <c r="D365" s="85"/>
      <c r="E365" s="86"/>
      <c r="F365" s="82"/>
      <c r="G365" s="87"/>
      <c r="H365" s="328"/>
      <c r="I365" s="329"/>
      <c r="J365" s="329"/>
      <c r="K365" s="329"/>
      <c r="L365" s="329"/>
      <c r="M365" s="329"/>
      <c r="N365" s="329"/>
      <c r="O365" s="329"/>
      <c r="P365" s="329"/>
      <c r="Q365" s="330"/>
      <c r="R365" s="328"/>
      <c r="S365" s="329"/>
      <c r="T365" s="330"/>
      <c r="U365" s="81"/>
      <c r="V365" s="82"/>
      <c r="W365" s="80"/>
      <c r="X365" s="327"/>
      <c r="Y365" s="327"/>
      <c r="Z365" s="327"/>
      <c r="AA365" s="327"/>
      <c r="AB365" s="327"/>
      <c r="AC365" s="327"/>
      <c r="AD365" s="97"/>
      <c r="AE365" s="97"/>
      <c r="AF365" s="97"/>
    </row>
    <row r="366" spans="1:32" x14ac:dyDescent="0.35">
      <c r="A366" s="83"/>
      <c r="B366" s="84"/>
      <c r="C366" s="85"/>
      <c r="D366" s="85"/>
      <c r="E366" s="86"/>
      <c r="F366" s="82"/>
      <c r="G366" s="87"/>
      <c r="H366" s="328"/>
      <c r="I366" s="329"/>
      <c r="J366" s="329"/>
      <c r="K366" s="329"/>
      <c r="L366" s="329"/>
      <c r="M366" s="329"/>
      <c r="N366" s="329"/>
      <c r="O366" s="329"/>
      <c r="P366" s="329"/>
      <c r="Q366" s="330"/>
      <c r="R366" s="328"/>
      <c r="S366" s="329"/>
      <c r="T366" s="330"/>
      <c r="U366" s="81"/>
      <c r="V366" s="82"/>
      <c r="W366" s="80"/>
      <c r="X366" s="327"/>
      <c r="Y366" s="327"/>
      <c r="Z366" s="327"/>
      <c r="AA366" s="327"/>
      <c r="AB366" s="327"/>
      <c r="AC366" s="327"/>
      <c r="AD366" s="97"/>
      <c r="AE366" s="97"/>
      <c r="AF366" s="97"/>
    </row>
    <row r="367" spans="1:32" x14ac:dyDescent="0.35">
      <c r="A367" s="83"/>
      <c r="B367" s="84"/>
      <c r="C367" s="85"/>
      <c r="D367" s="85"/>
      <c r="E367" s="86"/>
      <c r="F367" s="82"/>
      <c r="G367" s="87"/>
      <c r="H367" s="328"/>
      <c r="I367" s="329"/>
      <c r="J367" s="329"/>
      <c r="K367" s="329"/>
      <c r="L367" s="329"/>
      <c r="M367" s="329"/>
      <c r="N367" s="329"/>
      <c r="O367" s="329"/>
      <c r="P367" s="329"/>
      <c r="Q367" s="330"/>
      <c r="R367" s="328"/>
      <c r="S367" s="329"/>
      <c r="T367" s="330"/>
      <c r="U367" s="81"/>
      <c r="V367" s="82"/>
      <c r="W367" s="80"/>
      <c r="X367" s="98"/>
      <c r="Y367" s="98"/>
      <c r="Z367" s="98"/>
      <c r="AA367" s="98"/>
      <c r="AB367" s="98"/>
      <c r="AC367" s="98"/>
      <c r="AD367" s="97"/>
      <c r="AE367" s="97"/>
      <c r="AF367" s="97"/>
    </row>
    <row r="368" spans="1:32" x14ac:dyDescent="0.35">
      <c r="A368" s="83"/>
      <c r="B368" s="84"/>
      <c r="C368" s="85"/>
      <c r="D368" s="85"/>
      <c r="E368" s="86"/>
      <c r="F368" s="82"/>
      <c r="G368" s="87"/>
      <c r="H368" s="328"/>
      <c r="I368" s="329"/>
      <c r="J368" s="329"/>
      <c r="K368" s="329"/>
      <c r="L368" s="329"/>
      <c r="M368" s="329"/>
      <c r="N368" s="329"/>
      <c r="O368" s="329"/>
      <c r="P368" s="329"/>
      <c r="Q368" s="330"/>
      <c r="R368" s="328"/>
      <c r="S368" s="329"/>
      <c r="T368" s="330"/>
      <c r="U368" s="81"/>
      <c r="V368" s="82"/>
      <c r="W368" s="80"/>
      <c r="X368" s="98"/>
      <c r="Y368" s="98"/>
      <c r="Z368" s="98"/>
      <c r="AA368" s="98"/>
      <c r="AB368" s="98"/>
      <c r="AC368" s="98"/>
      <c r="AD368" s="97"/>
      <c r="AE368" s="97"/>
      <c r="AF368" s="97"/>
    </row>
    <row r="369" spans="1:32" x14ac:dyDescent="0.35">
      <c r="A369" s="83"/>
      <c r="B369" s="84"/>
      <c r="C369" s="85"/>
      <c r="D369" s="85"/>
      <c r="E369" s="86"/>
      <c r="F369" s="82"/>
      <c r="G369" s="87"/>
      <c r="H369" s="328"/>
      <c r="I369" s="329"/>
      <c r="J369" s="329"/>
      <c r="K369" s="329"/>
      <c r="L369" s="329"/>
      <c r="M369" s="329"/>
      <c r="N369" s="329"/>
      <c r="O369" s="329"/>
      <c r="P369" s="329"/>
      <c r="Q369" s="330"/>
      <c r="R369" s="328"/>
      <c r="S369" s="329"/>
      <c r="T369" s="330"/>
      <c r="U369" s="81"/>
      <c r="V369" s="82"/>
      <c r="W369" s="80"/>
      <c r="X369" s="98"/>
      <c r="Y369" s="98"/>
      <c r="Z369" s="98"/>
      <c r="AA369" s="98"/>
      <c r="AB369" s="98"/>
      <c r="AC369" s="98"/>
      <c r="AD369" s="97"/>
      <c r="AE369" s="97"/>
      <c r="AF369" s="97"/>
    </row>
    <row r="370" spans="1:32" x14ac:dyDescent="0.35">
      <c r="A370" s="83"/>
      <c r="B370" s="84"/>
      <c r="C370" s="85"/>
      <c r="D370" s="85"/>
      <c r="E370" s="86"/>
      <c r="F370" s="82"/>
      <c r="G370" s="87"/>
      <c r="H370" s="328"/>
      <c r="I370" s="329"/>
      <c r="J370" s="329"/>
      <c r="K370" s="329"/>
      <c r="L370" s="329"/>
      <c r="M370" s="329"/>
      <c r="N370" s="329"/>
      <c r="O370" s="329"/>
      <c r="P370" s="329"/>
      <c r="Q370" s="330"/>
      <c r="R370" s="328"/>
      <c r="S370" s="329"/>
      <c r="T370" s="330"/>
      <c r="U370" s="81"/>
      <c r="V370" s="82"/>
      <c r="W370" s="80"/>
      <c r="X370" s="98"/>
      <c r="Y370" s="98"/>
      <c r="Z370" s="98"/>
      <c r="AA370" s="98"/>
      <c r="AB370" s="98"/>
      <c r="AC370" s="98"/>
      <c r="AD370" s="97"/>
      <c r="AE370" s="97"/>
      <c r="AF370" s="97"/>
    </row>
    <row r="371" spans="1:32" x14ac:dyDescent="0.35">
      <c r="A371" s="83"/>
      <c r="B371" s="84"/>
      <c r="C371" s="85"/>
      <c r="D371" s="85"/>
      <c r="E371" s="86"/>
      <c r="F371" s="82"/>
      <c r="G371" s="87"/>
      <c r="H371" s="328"/>
      <c r="I371" s="329"/>
      <c r="J371" s="329"/>
      <c r="K371" s="329"/>
      <c r="L371" s="329"/>
      <c r="M371" s="329"/>
      <c r="N371" s="329"/>
      <c r="O371" s="329"/>
      <c r="P371" s="329"/>
      <c r="Q371" s="330"/>
      <c r="R371" s="328"/>
      <c r="S371" s="329"/>
      <c r="T371" s="330"/>
      <c r="U371" s="81"/>
      <c r="V371" s="82"/>
      <c r="W371" s="80"/>
      <c r="X371" s="98"/>
      <c r="Y371" s="98"/>
      <c r="Z371" s="98"/>
      <c r="AA371" s="98"/>
      <c r="AB371" s="98"/>
      <c r="AC371" s="98"/>
      <c r="AD371" s="97"/>
      <c r="AE371" s="97"/>
      <c r="AF371" s="97"/>
    </row>
    <row r="372" spans="1:32" x14ac:dyDescent="0.35">
      <c r="A372" s="83"/>
      <c r="B372" s="84"/>
      <c r="C372" s="85"/>
      <c r="D372" s="85"/>
      <c r="E372" s="86"/>
      <c r="F372" s="82"/>
      <c r="G372" s="87"/>
      <c r="H372" s="328"/>
      <c r="I372" s="329"/>
      <c r="J372" s="329"/>
      <c r="K372" s="329"/>
      <c r="L372" s="329"/>
      <c r="M372" s="329"/>
      <c r="N372" s="329"/>
      <c r="O372" s="329"/>
      <c r="P372" s="329"/>
      <c r="Q372" s="330"/>
      <c r="R372" s="328"/>
      <c r="S372" s="329"/>
      <c r="T372" s="330"/>
      <c r="U372" s="81"/>
      <c r="V372" s="82"/>
      <c r="W372" s="80"/>
      <c r="X372" s="98"/>
      <c r="Y372" s="98"/>
      <c r="Z372" s="98"/>
      <c r="AA372" s="98"/>
      <c r="AB372" s="98"/>
      <c r="AC372" s="98"/>
      <c r="AD372" s="97"/>
      <c r="AE372" s="97"/>
      <c r="AF372" s="97"/>
    </row>
    <row r="373" spans="1:32" x14ac:dyDescent="0.35">
      <c r="A373" s="83"/>
      <c r="B373" s="84"/>
      <c r="C373" s="85"/>
      <c r="D373" s="85"/>
      <c r="E373" s="86"/>
      <c r="F373" s="82"/>
      <c r="G373" s="87"/>
      <c r="H373" s="328"/>
      <c r="I373" s="329"/>
      <c r="J373" s="329"/>
      <c r="K373" s="329"/>
      <c r="L373" s="329"/>
      <c r="M373" s="329"/>
      <c r="N373" s="329"/>
      <c r="O373" s="329"/>
      <c r="P373" s="329"/>
      <c r="Q373" s="330"/>
      <c r="R373" s="328"/>
      <c r="S373" s="329"/>
      <c r="T373" s="330"/>
      <c r="U373" s="81"/>
      <c r="V373" s="82"/>
      <c r="W373" s="80"/>
      <c r="X373" s="98"/>
      <c r="Y373" s="98"/>
      <c r="Z373" s="98"/>
      <c r="AA373" s="98"/>
      <c r="AB373" s="98"/>
      <c r="AC373" s="98"/>
      <c r="AD373" s="97"/>
      <c r="AE373" s="97"/>
      <c r="AF373" s="97"/>
    </row>
    <row r="374" spans="1:32" x14ac:dyDescent="0.35">
      <c r="A374" s="83"/>
      <c r="B374" s="84"/>
      <c r="C374" s="85"/>
      <c r="D374" s="85"/>
      <c r="E374" s="86"/>
      <c r="F374" s="82"/>
      <c r="G374" s="87"/>
      <c r="H374" s="328"/>
      <c r="I374" s="329"/>
      <c r="J374" s="329"/>
      <c r="K374" s="329"/>
      <c r="L374" s="329"/>
      <c r="M374" s="329"/>
      <c r="N374" s="329"/>
      <c r="O374" s="329"/>
      <c r="P374" s="329"/>
      <c r="Q374" s="330"/>
      <c r="R374" s="328"/>
      <c r="S374" s="329"/>
      <c r="T374" s="330"/>
      <c r="U374" s="81"/>
      <c r="V374" s="82"/>
      <c r="W374" s="80"/>
      <c r="X374" s="98"/>
      <c r="Y374" s="98"/>
      <c r="Z374" s="98"/>
      <c r="AA374" s="98"/>
      <c r="AB374" s="98"/>
      <c r="AC374" s="98"/>
      <c r="AD374" s="97"/>
      <c r="AE374" s="97"/>
      <c r="AF374" s="97"/>
    </row>
    <row r="375" spans="1:32" ht="15" thickBot="1" x14ac:dyDescent="0.4">
      <c r="A375" s="88"/>
      <c r="B375" s="89"/>
      <c r="C375" s="90"/>
      <c r="D375" s="90"/>
      <c r="E375" s="91"/>
      <c r="F375" s="92"/>
      <c r="G375" s="93"/>
      <c r="H375" s="331"/>
      <c r="I375" s="332"/>
      <c r="J375" s="332"/>
      <c r="K375" s="332"/>
      <c r="L375" s="332"/>
      <c r="M375" s="332"/>
      <c r="N375" s="332"/>
      <c r="O375" s="332"/>
      <c r="P375" s="332"/>
      <c r="Q375" s="333"/>
      <c r="R375" s="331"/>
      <c r="S375" s="332"/>
      <c r="T375" s="333"/>
      <c r="U375" s="95"/>
      <c r="V375" s="92"/>
      <c r="W375" s="94"/>
      <c r="X375" s="98"/>
      <c r="Y375" s="98"/>
      <c r="Z375" s="98"/>
      <c r="AA375" s="98"/>
      <c r="AB375" s="98"/>
      <c r="AC375" s="98"/>
      <c r="AD375" s="97"/>
      <c r="AE375" s="97"/>
      <c r="AF375" s="97"/>
    </row>
  </sheetData>
  <mergeCells count="1321">
    <mergeCell ref="H59:Q59"/>
    <mergeCell ref="H60:Q60"/>
    <mergeCell ref="H61:Q61"/>
    <mergeCell ref="F85:G85"/>
    <mergeCell ref="R73:T73"/>
    <mergeCell ref="H74:Q74"/>
    <mergeCell ref="R74:T74"/>
    <mergeCell ref="H75:Q75"/>
    <mergeCell ref="R75:T75"/>
    <mergeCell ref="H76:Q76"/>
    <mergeCell ref="R76:T76"/>
    <mergeCell ref="H77:Q77"/>
    <mergeCell ref="R77:T77"/>
    <mergeCell ref="H78:Q78"/>
    <mergeCell ref="R78:T78"/>
    <mergeCell ref="H72:Q72"/>
    <mergeCell ref="R72:T72"/>
    <mergeCell ref="H63:Q63"/>
    <mergeCell ref="R63:T63"/>
    <mergeCell ref="H64:Q64"/>
    <mergeCell ref="R64:T64"/>
    <mergeCell ref="X34:AC34"/>
    <mergeCell ref="H35:Q35"/>
    <mergeCell ref="R35:T35"/>
    <mergeCell ref="X35:AC35"/>
    <mergeCell ref="H36:Q36"/>
    <mergeCell ref="R36:T36"/>
    <mergeCell ref="X36:AC36"/>
    <mergeCell ref="H37:Q37"/>
    <mergeCell ref="R37:T37"/>
    <mergeCell ref="X37:AC37"/>
    <mergeCell ref="H38:Q38"/>
    <mergeCell ref="R38:T38"/>
    <mergeCell ref="X38:AC38"/>
    <mergeCell ref="H39:Q39"/>
    <mergeCell ref="X39:AC39"/>
    <mergeCell ref="F41:G47"/>
    <mergeCell ref="R62:T62"/>
    <mergeCell ref="X58:AC58"/>
    <mergeCell ref="X62:AC62"/>
    <mergeCell ref="R50:T50"/>
    <mergeCell ref="X50:AC50"/>
    <mergeCell ref="H51:Q51"/>
    <mergeCell ref="R51:T51"/>
    <mergeCell ref="X51:AC51"/>
    <mergeCell ref="X42:AC42"/>
    <mergeCell ref="H43:Q43"/>
    <mergeCell ref="R43:T43"/>
    <mergeCell ref="X43:AC43"/>
    <mergeCell ref="H44:Q44"/>
    <mergeCell ref="R44:T44"/>
    <mergeCell ref="X44:AC44"/>
    <mergeCell ref="H45:Q45"/>
    <mergeCell ref="W1:AF1"/>
    <mergeCell ref="A2:X2"/>
    <mergeCell ref="Z2:AF3"/>
    <mergeCell ref="A3:X3"/>
    <mergeCell ref="Z4:AF4"/>
    <mergeCell ref="A6:D7"/>
    <mergeCell ref="E6:H7"/>
    <mergeCell ref="I6:M7"/>
    <mergeCell ref="O6:Q6"/>
    <mergeCell ref="R6:T6"/>
    <mergeCell ref="U8:Y9"/>
    <mergeCell ref="Z8:AC9"/>
    <mergeCell ref="AD8:AF9"/>
    <mergeCell ref="O11:Q13"/>
    <mergeCell ref="R11:AF13"/>
    <mergeCell ref="O14:Q15"/>
    <mergeCell ref="R14:R15"/>
    <mergeCell ref="S14:S15"/>
    <mergeCell ref="T14:T15"/>
    <mergeCell ref="V14:X15"/>
    <mergeCell ref="U6:Y7"/>
    <mergeCell ref="Z6:AC7"/>
    <mergeCell ref="AD6:AF7"/>
    <mergeCell ref="O7:Q7"/>
    <mergeCell ref="R7:T7"/>
    <mergeCell ref="A8:D9"/>
    <mergeCell ref="E8:H9"/>
    <mergeCell ref="I8:M9"/>
    <mergeCell ref="O8:Q9"/>
    <mergeCell ref="R8:T9"/>
    <mergeCell ref="X17:AC18"/>
    <mergeCell ref="AD17:AF18"/>
    <mergeCell ref="A19:A25"/>
    <mergeCell ref="B19:E25"/>
    <mergeCell ref="F19:G25"/>
    <mergeCell ref="X19:AC19"/>
    <mergeCell ref="AD19:AD25"/>
    <mergeCell ref="AF19:AF25"/>
    <mergeCell ref="A17:A18"/>
    <mergeCell ref="B17:E18"/>
    <mergeCell ref="F17:G18"/>
    <mergeCell ref="H17:Q18"/>
    <mergeCell ref="R17:T18"/>
    <mergeCell ref="V17:W18"/>
    <mergeCell ref="Z14:Z15"/>
    <mergeCell ref="AA14:AA15"/>
    <mergeCell ref="AC14:AC15"/>
    <mergeCell ref="AD14:AD15"/>
    <mergeCell ref="AE14:AE15"/>
    <mergeCell ref="D15:E15"/>
    <mergeCell ref="J15:L15"/>
    <mergeCell ref="H24:Q24"/>
    <mergeCell ref="R24:T24"/>
    <mergeCell ref="H22:Q22"/>
    <mergeCell ref="R22:T22"/>
    <mergeCell ref="H23:Q23"/>
    <mergeCell ref="R23:T23"/>
    <mergeCell ref="H25:Q25"/>
    <mergeCell ref="R25:T25"/>
    <mergeCell ref="H19:Q19"/>
    <mergeCell ref="R19:T19"/>
    <mergeCell ref="AF48:AF54"/>
    <mergeCell ref="AD48:AD54"/>
    <mergeCell ref="X22:AC22"/>
    <mergeCell ref="X23:AC23"/>
    <mergeCell ref="X20:AC20"/>
    <mergeCell ref="X21:AC21"/>
    <mergeCell ref="X29:AC29"/>
    <mergeCell ref="H30:Q30"/>
    <mergeCell ref="R30:T30"/>
    <mergeCell ref="H31:Q31"/>
    <mergeCell ref="R31:T31"/>
    <mergeCell ref="H32:Q32"/>
    <mergeCell ref="R32:T32"/>
    <mergeCell ref="X26:AC26"/>
    <mergeCell ref="X25:AC25"/>
    <mergeCell ref="X30:AC30"/>
    <mergeCell ref="X31:AC31"/>
    <mergeCell ref="X32:AC32"/>
    <mergeCell ref="H26:Q26"/>
    <mergeCell ref="R26:T26"/>
    <mergeCell ref="H20:Q20"/>
    <mergeCell ref="R20:T20"/>
    <mergeCell ref="H21:Q21"/>
    <mergeCell ref="R21:T21"/>
    <mergeCell ref="X24:AC24"/>
    <mergeCell ref="H33:Q33"/>
    <mergeCell ref="R33:T33"/>
    <mergeCell ref="X33:AC33"/>
    <mergeCell ref="X46:AC46"/>
    <mergeCell ref="AD26:AD32"/>
    <mergeCell ref="AF26:AF32"/>
    <mergeCell ref="H27:Q27"/>
    <mergeCell ref="R27:T27"/>
    <mergeCell ref="X27:AC27"/>
    <mergeCell ref="H28:Q28"/>
    <mergeCell ref="R28:T28"/>
    <mergeCell ref="X28:AC28"/>
    <mergeCell ref="H29:Q29"/>
    <mergeCell ref="A41:A47"/>
    <mergeCell ref="AD33:AD40"/>
    <mergeCell ref="AF33:AF40"/>
    <mergeCell ref="A33:A40"/>
    <mergeCell ref="AD41:AD47"/>
    <mergeCell ref="AF41:AF47"/>
    <mergeCell ref="A26:A32"/>
    <mergeCell ref="B26:E32"/>
    <mergeCell ref="F26:G32"/>
    <mergeCell ref="R29:T29"/>
    <mergeCell ref="B33:E40"/>
    <mergeCell ref="F33:G40"/>
    <mergeCell ref="H40:Q40"/>
    <mergeCell ref="R40:T40"/>
    <mergeCell ref="X40:AC40"/>
    <mergeCell ref="H34:Q34"/>
    <mergeCell ref="R34:T34"/>
    <mergeCell ref="B41:E47"/>
    <mergeCell ref="H47:Q47"/>
    <mergeCell ref="R47:T47"/>
    <mergeCell ref="X47:AC47"/>
    <mergeCell ref="H41:Q41"/>
    <mergeCell ref="R41:T41"/>
    <mergeCell ref="X41:AC41"/>
    <mergeCell ref="H42:Q42"/>
    <mergeCell ref="R42:T42"/>
    <mergeCell ref="X63:AC63"/>
    <mergeCell ref="X64:AC64"/>
    <mergeCell ref="A65:A71"/>
    <mergeCell ref="B65:E71"/>
    <mergeCell ref="F65:G71"/>
    <mergeCell ref="H65:Q65"/>
    <mergeCell ref="R65:T65"/>
    <mergeCell ref="X55:AC55"/>
    <mergeCell ref="AD55:AD64"/>
    <mergeCell ref="A48:A54"/>
    <mergeCell ref="B48:E54"/>
    <mergeCell ref="F48:G54"/>
    <mergeCell ref="H52:Q52"/>
    <mergeCell ref="R52:T52"/>
    <mergeCell ref="X52:AC52"/>
    <mergeCell ref="H53:Q53"/>
    <mergeCell ref="R53:T53"/>
    <mergeCell ref="X53:AC53"/>
    <mergeCell ref="H54:Q54"/>
    <mergeCell ref="R54:T54"/>
    <mergeCell ref="A55:A64"/>
    <mergeCell ref="B55:E64"/>
    <mergeCell ref="F55:G64"/>
    <mergeCell ref="H55:Q55"/>
    <mergeCell ref="X54:AC54"/>
    <mergeCell ref="H48:Q48"/>
    <mergeCell ref="R48:T48"/>
    <mergeCell ref="X48:AC48"/>
    <mergeCell ref="H49:Q49"/>
    <mergeCell ref="R49:T49"/>
    <mergeCell ref="X49:AC49"/>
    <mergeCell ref="H50:Q50"/>
    <mergeCell ref="AF55:AF64"/>
    <mergeCell ref="H56:Q56"/>
    <mergeCell ref="R56:T56"/>
    <mergeCell ref="X56:AC56"/>
    <mergeCell ref="H57:Q57"/>
    <mergeCell ref="R57:T57"/>
    <mergeCell ref="X57:AC57"/>
    <mergeCell ref="H58:Q58"/>
    <mergeCell ref="R68:T68"/>
    <mergeCell ref="H69:Q69"/>
    <mergeCell ref="R69:T69"/>
    <mergeCell ref="H70:Q70"/>
    <mergeCell ref="R70:T70"/>
    <mergeCell ref="H71:Q71"/>
    <mergeCell ref="R71:T71"/>
    <mergeCell ref="X65:AC65"/>
    <mergeCell ref="AD65:AD71"/>
    <mergeCell ref="AF65:AF71"/>
    <mergeCell ref="H66:Q66"/>
    <mergeCell ref="R66:T66"/>
    <mergeCell ref="X66:AC66"/>
    <mergeCell ref="H67:Q67"/>
    <mergeCell ref="R67:T67"/>
    <mergeCell ref="X67:AC67"/>
    <mergeCell ref="H68:Q68"/>
    <mergeCell ref="X68:AC68"/>
    <mergeCell ref="X69:AC69"/>
    <mergeCell ref="X70:AC70"/>
    <mergeCell ref="X71:AC71"/>
    <mergeCell ref="R55:T55"/>
    <mergeCell ref="R58:T58"/>
    <mergeCell ref="H62:Q62"/>
    <mergeCell ref="A79:A85"/>
    <mergeCell ref="B79:E85"/>
    <mergeCell ref="H79:Q79"/>
    <mergeCell ref="R79:T79"/>
    <mergeCell ref="R83:T83"/>
    <mergeCell ref="AD72:AD78"/>
    <mergeCell ref="AF72:AF78"/>
    <mergeCell ref="X73:AC73"/>
    <mergeCell ref="X74:AC74"/>
    <mergeCell ref="A72:A78"/>
    <mergeCell ref="X72:AC72"/>
    <mergeCell ref="X75:AC75"/>
    <mergeCell ref="AF79:AF85"/>
    <mergeCell ref="H80:Q80"/>
    <mergeCell ref="R80:T80"/>
    <mergeCell ref="H81:Q81"/>
    <mergeCell ref="R81:T81"/>
    <mergeCell ref="H82:Q82"/>
    <mergeCell ref="R82:T82"/>
    <mergeCell ref="H83:Q83"/>
    <mergeCell ref="X78:AC78"/>
    <mergeCell ref="X80:AC80"/>
    <mergeCell ref="X81:AC81"/>
    <mergeCell ref="X82:AC82"/>
    <mergeCell ref="X83:AC83"/>
    <mergeCell ref="X76:AC76"/>
    <mergeCell ref="X79:AC79"/>
    <mergeCell ref="X77:AC77"/>
    <mergeCell ref="B72:E78"/>
    <mergeCell ref="F72:G78"/>
    <mergeCell ref="H73:Q73"/>
    <mergeCell ref="F79:G84"/>
    <mergeCell ref="X89:AC89"/>
    <mergeCell ref="H90:Q90"/>
    <mergeCell ref="R90:T90"/>
    <mergeCell ref="X90:AC90"/>
    <mergeCell ref="H91:Q91"/>
    <mergeCell ref="R91:T91"/>
    <mergeCell ref="X86:AC86"/>
    <mergeCell ref="AD86:AD92"/>
    <mergeCell ref="AF86:AF92"/>
    <mergeCell ref="H87:Q87"/>
    <mergeCell ref="X87:AC87"/>
    <mergeCell ref="X88:AC88"/>
    <mergeCell ref="X85:AC85"/>
    <mergeCell ref="X91:AC91"/>
    <mergeCell ref="X92:AC92"/>
    <mergeCell ref="H84:Q84"/>
    <mergeCell ref="R84:T84"/>
    <mergeCell ref="H85:Q85"/>
    <mergeCell ref="R85:T85"/>
    <mergeCell ref="X84:AC84"/>
    <mergeCell ref="A86:A92"/>
    <mergeCell ref="B86:E92"/>
    <mergeCell ref="F86:G92"/>
    <mergeCell ref="H86:Q86"/>
    <mergeCell ref="R86:T86"/>
    <mergeCell ref="R89:T89"/>
    <mergeCell ref="H92:Q92"/>
    <mergeCell ref="R92:T92"/>
    <mergeCell ref="R87:T87"/>
    <mergeCell ref="H88:Q88"/>
    <mergeCell ref="R88:T88"/>
    <mergeCell ref="H89:Q89"/>
    <mergeCell ref="AD79:AD85"/>
    <mergeCell ref="X95:AC95"/>
    <mergeCell ref="H96:Q96"/>
    <mergeCell ref="AF100:AF106"/>
    <mergeCell ref="H101:Q101"/>
    <mergeCell ref="R101:T101"/>
    <mergeCell ref="X101:AC101"/>
    <mergeCell ref="H102:Q102"/>
    <mergeCell ref="R102:T102"/>
    <mergeCell ref="A93:A99"/>
    <mergeCell ref="B93:E99"/>
    <mergeCell ref="F93:G99"/>
    <mergeCell ref="H93:Q93"/>
    <mergeCell ref="R93:T93"/>
    <mergeCell ref="R96:T96"/>
    <mergeCell ref="H97:Q97"/>
    <mergeCell ref="R97:T97"/>
    <mergeCell ref="H98:Q98"/>
    <mergeCell ref="R98:T98"/>
    <mergeCell ref="H99:Q99"/>
    <mergeCell ref="AF107:AF113"/>
    <mergeCell ref="H108:Q108"/>
    <mergeCell ref="R108:T108"/>
    <mergeCell ref="H109:Q109"/>
    <mergeCell ref="R109:T109"/>
    <mergeCell ref="H110:Q110"/>
    <mergeCell ref="R110:T110"/>
    <mergeCell ref="H111:Q111"/>
    <mergeCell ref="R104:T104"/>
    <mergeCell ref="H105:Q105"/>
    <mergeCell ref="R105:T105"/>
    <mergeCell ref="H106:Q106"/>
    <mergeCell ref="R106:T106"/>
    <mergeCell ref="H107:Q107"/>
    <mergeCell ref="R107:T107"/>
    <mergeCell ref="AD93:AD99"/>
    <mergeCell ref="AF93:AF99"/>
    <mergeCell ref="H94:Q94"/>
    <mergeCell ref="R94:T94"/>
    <mergeCell ref="X94:AC94"/>
    <mergeCell ref="H95:Q95"/>
    <mergeCell ref="H103:Q103"/>
    <mergeCell ref="R103:T103"/>
    <mergeCell ref="R95:T95"/>
    <mergeCell ref="X96:AC96"/>
    <mergeCell ref="X97:AC97"/>
    <mergeCell ref="X98:AC98"/>
    <mergeCell ref="R99:T99"/>
    <mergeCell ref="AD100:AD106"/>
    <mergeCell ref="AF114:AF120"/>
    <mergeCell ref="H115:Q115"/>
    <mergeCell ref="R115:T115"/>
    <mergeCell ref="H116:Q116"/>
    <mergeCell ref="R116:T116"/>
    <mergeCell ref="H117:Q117"/>
    <mergeCell ref="R117:T117"/>
    <mergeCell ref="H118:Q118"/>
    <mergeCell ref="R125:T125"/>
    <mergeCell ref="H126:Q126"/>
    <mergeCell ref="H119:Q119"/>
    <mergeCell ref="R119:T119"/>
    <mergeCell ref="H120:Q120"/>
    <mergeCell ref="R120:T120"/>
    <mergeCell ref="AF121:AF127"/>
    <mergeCell ref="H124:Q124"/>
    <mergeCell ref="R124:T124"/>
    <mergeCell ref="H125:Q125"/>
    <mergeCell ref="R126:T126"/>
    <mergeCell ref="H114:Q114"/>
    <mergeCell ref="R114:T114"/>
    <mergeCell ref="R118:T118"/>
    <mergeCell ref="H122:Q122"/>
    <mergeCell ref="R122:T122"/>
    <mergeCell ref="H123:Q123"/>
    <mergeCell ref="R123:T123"/>
    <mergeCell ref="X121:AC121"/>
    <mergeCell ref="H127:Q127"/>
    <mergeCell ref="R127:T127"/>
    <mergeCell ref="X122:AC122"/>
    <mergeCell ref="X123:AC123"/>
    <mergeCell ref="X124:AC124"/>
    <mergeCell ref="A100:A106"/>
    <mergeCell ref="B100:E106"/>
    <mergeCell ref="A114:A120"/>
    <mergeCell ref="B114:E120"/>
    <mergeCell ref="F114:G120"/>
    <mergeCell ref="X99:AC99"/>
    <mergeCell ref="X102:AC102"/>
    <mergeCell ref="X103:AC103"/>
    <mergeCell ref="X104:AC104"/>
    <mergeCell ref="X105:AC105"/>
    <mergeCell ref="X106:AC106"/>
    <mergeCell ref="X108:AC108"/>
    <mergeCell ref="X109:AC109"/>
    <mergeCell ref="X110:AC110"/>
    <mergeCell ref="X111:AC111"/>
    <mergeCell ref="X112:AC112"/>
    <mergeCell ref="X107:AC107"/>
    <mergeCell ref="X100:AC100"/>
    <mergeCell ref="X115:AC115"/>
    <mergeCell ref="F100:G106"/>
    <mergeCell ref="H100:Q100"/>
    <mergeCell ref="R100:T100"/>
    <mergeCell ref="H104:Q104"/>
    <mergeCell ref="A107:A113"/>
    <mergeCell ref="B107:E113"/>
    <mergeCell ref="F107:G113"/>
    <mergeCell ref="AD121:AD127"/>
    <mergeCell ref="X116:AC116"/>
    <mergeCell ref="X117:AC117"/>
    <mergeCell ref="X118:AC118"/>
    <mergeCell ref="X119:AC119"/>
    <mergeCell ref="X120:AC120"/>
    <mergeCell ref="X126:AC126"/>
    <mergeCell ref="X127:AC127"/>
    <mergeCell ref="X131:AC131"/>
    <mergeCell ref="A121:A127"/>
    <mergeCell ref="B121:E127"/>
    <mergeCell ref="F121:G127"/>
    <mergeCell ref="H121:Q121"/>
    <mergeCell ref="R121:T121"/>
    <mergeCell ref="X114:AC114"/>
    <mergeCell ref="AD114:AD120"/>
    <mergeCell ref="R111:T111"/>
    <mergeCell ref="H112:Q112"/>
    <mergeCell ref="R112:T112"/>
    <mergeCell ref="H113:Q113"/>
    <mergeCell ref="R113:T113"/>
    <mergeCell ref="AD107:AD113"/>
    <mergeCell ref="A142:A148"/>
    <mergeCell ref="B142:E148"/>
    <mergeCell ref="F142:G148"/>
    <mergeCell ref="H136:Q136"/>
    <mergeCell ref="H141:Q141"/>
    <mergeCell ref="R141:T141"/>
    <mergeCell ref="AF128:AF134"/>
    <mergeCell ref="H129:Q129"/>
    <mergeCell ref="R129:T129"/>
    <mergeCell ref="X129:AC129"/>
    <mergeCell ref="H130:Q130"/>
    <mergeCell ref="R130:T130"/>
    <mergeCell ref="X130:AC130"/>
    <mergeCell ref="H131:Q131"/>
    <mergeCell ref="A128:A134"/>
    <mergeCell ref="B128:E134"/>
    <mergeCell ref="F128:G134"/>
    <mergeCell ref="H128:Q128"/>
    <mergeCell ref="R128:T128"/>
    <mergeCell ref="X132:AC132"/>
    <mergeCell ref="R131:T131"/>
    <mergeCell ref="H132:Q132"/>
    <mergeCell ref="R132:T132"/>
    <mergeCell ref="H133:Q133"/>
    <mergeCell ref="R133:T133"/>
    <mergeCell ref="H134:Q134"/>
    <mergeCell ref="R134:T134"/>
    <mergeCell ref="AD128:AD134"/>
    <mergeCell ref="X133:AC133"/>
    <mergeCell ref="X134:AC134"/>
    <mergeCell ref="A135:A141"/>
    <mergeCell ref="B135:E141"/>
    <mergeCell ref="F135:G141"/>
    <mergeCell ref="R135:T135"/>
    <mergeCell ref="X135:AC135"/>
    <mergeCell ref="H139:Q139"/>
    <mergeCell ref="R139:T139"/>
    <mergeCell ref="H140:Q140"/>
    <mergeCell ref="R140:T140"/>
    <mergeCell ref="R137:T137"/>
    <mergeCell ref="X137:AC137"/>
    <mergeCell ref="H138:Q138"/>
    <mergeCell ref="R138:T138"/>
    <mergeCell ref="X138:AC138"/>
    <mergeCell ref="AD142:AD148"/>
    <mergeCell ref="AF142:AF148"/>
    <mergeCell ref="H143:Q143"/>
    <mergeCell ref="R143:T143"/>
    <mergeCell ref="X143:AC143"/>
    <mergeCell ref="H144:Q144"/>
    <mergeCell ref="R144:T144"/>
    <mergeCell ref="H145:Q145"/>
    <mergeCell ref="R145:T145"/>
    <mergeCell ref="X139:AC139"/>
    <mergeCell ref="X140:AC140"/>
    <mergeCell ref="X141:AC141"/>
    <mergeCell ref="X144:AC144"/>
    <mergeCell ref="X145:AC145"/>
    <mergeCell ref="X146:AC146"/>
    <mergeCell ref="X147:AC147"/>
    <mergeCell ref="X148:AC148"/>
    <mergeCell ref="X142:AC142"/>
    <mergeCell ref="H142:Q142"/>
    <mergeCell ref="R142:T142"/>
    <mergeCell ref="H146:Q146"/>
    <mergeCell ref="R146:T146"/>
    <mergeCell ref="H147:Q147"/>
    <mergeCell ref="AF135:AF141"/>
    <mergeCell ref="H135:Q135"/>
    <mergeCell ref="R136:T136"/>
    <mergeCell ref="X136:AC136"/>
    <mergeCell ref="H137:Q137"/>
    <mergeCell ref="AD135:AD141"/>
    <mergeCell ref="R147:T147"/>
    <mergeCell ref="H148:Q148"/>
    <mergeCell ref="R148:T148"/>
    <mergeCell ref="A156:A162"/>
    <mergeCell ref="B156:E162"/>
    <mergeCell ref="F156:G162"/>
    <mergeCell ref="H156:Q156"/>
    <mergeCell ref="R156:T156"/>
    <mergeCell ref="H160:Q160"/>
    <mergeCell ref="X149:AC149"/>
    <mergeCell ref="AD149:AD155"/>
    <mergeCell ref="AF149:AF155"/>
    <mergeCell ref="H150:Q150"/>
    <mergeCell ref="R150:T150"/>
    <mergeCell ref="X150:AC150"/>
    <mergeCell ref="H151:Q151"/>
    <mergeCell ref="R151:T151"/>
    <mergeCell ref="H152:Q152"/>
    <mergeCell ref="R152:T152"/>
    <mergeCell ref="R160:T160"/>
    <mergeCell ref="H161:Q161"/>
    <mergeCell ref="R161:T161"/>
    <mergeCell ref="H162:Q162"/>
    <mergeCell ref="R162:T162"/>
    <mergeCell ref="X162:AC162"/>
    <mergeCell ref="X160:AC160"/>
    <mergeCell ref="X161:AC161"/>
    <mergeCell ref="A149:A155"/>
    <mergeCell ref="B149:E155"/>
    <mergeCell ref="F149:G155"/>
    <mergeCell ref="H149:Q149"/>
    <mergeCell ref="R149:T149"/>
    <mergeCell ref="H153:Q153"/>
    <mergeCell ref="R153:T153"/>
    <mergeCell ref="A163:A169"/>
    <mergeCell ref="B163:E169"/>
    <mergeCell ref="F163:G169"/>
    <mergeCell ref="H163:Q163"/>
    <mergeCell ref="R163:T163"/>
    <mergeCell ref="X156:AC156"/>
    <mergeCell ref="X151:AC151"/>
    <mergeCell ref="X152:AC152"/>
    <mergeCell ref="X153:AC153"/>
    <mergeCell ref="X154:AC154"/>
    <mergeCell ref="X155:AC155"/>
    <mergeCell ref="H154:Q154"/>
    <mergeCell ref="R154:T154"/>
    <mergeCell ref="H155:Q155"/>
    <mergeCell ref="R155:T155"/>
    <mergeCell ref="AD156:AD162"/>
    <mergeCell ref="AF156:AF162"/>
    <mergeCell ref="H157:Q157"/>
    <mergeCell ref="R157:T157"/>
    <mergeCell ref="X157:AC157"/>
    <mergeCell ref="H158:Q158"/>
    <mergeCell ref="R158:T158"/>
    <mergeCell ref="H159:Q159"/>
    <mergeCell ref="R159:T159"/>
    <mergeCell ref="R166:T166"/>
    <mergeCell ref="H167:Q167"/>
    <mergeCell ref="R167:T167"/>
    <mergeCell ref="H168:Q168"/>
    <mergeCell ref="R168:T168"/>
    <mergeCell ref="H169:Q169"/>
    <mergeCell ref="R169:T169"/>
    <mergeCell ref="X163:AC163"/>
    <mergeCell ref="AD163:AD169"/>
    <mergeCell ref="AF163:AF169"/>
    <mergeCell ref="H164:Q164"/>
    <mergeCell ref="R164:T164"/>
    <mergeCell ref="X164:AC164"/>
    <mergeCell ref="H165:Q165"/>
    <mergeCell ref="R165:T165"/>
    <mergeCell ref="X165:AC165"/>
    <mergeCell ref="H166:Q166"/>
    <mergeCell ref="X158:AC158"/>
    <mergeCell ref="X159:AC159"/>
    <mergeCell ref="X166:AC166"/>
    <mergeCell ref="X167:AC167"/>
    <mergeCell ref="X168:AC168"/>
    <mergeCell ref="X169:AC169"/>
    <mergeCell ref="AD170:AD176"/>
    <mergeCell ref="AF170:AF176"/>
    <mergeCell ref="H171:Q171"/>
    <mergeCell ref="R171:T171"/>
    <mergeCell ref="H172:Q172"/>
    <mergeCell ref="R172:T172"/>
    <mergeCell ref="H173:Q173"/>
    <mergeCell ref="R173:T173"/>
    <mergeCell ref="H174:Q174"/>
    <mergeCell ref="R174:T174"/>
    <mergeCell ref="A170:A176"/>
    <mergeCell ref="B170:E176"/>
    <mergeCell ref="F170:G176"/>
    <mergeCell ref="H170:Q170"/>
    <mergeCell ref="R170:T170"/>
    <mergeCell ref="X170:AC170"/>
    <mergeCell ref="H175:Q175"/>
    <mergeCell ref="R175:T175"/>
    <mergeCell ref="H176:Q176"/>
    <mergeCell ref="R176:T176"/>
    <mergeCell ref="X171:AC171"/>
    <mergeCell ref="X172:AC172"/>
    <mergeCell ref="X173:AC173"/>
    <mergeCell ref="X174:AC174"/>
    <mergeCell ref="X175:AC175"/>
    <mergeCell ref="X176:AC176"/>
    <mergeCell ref="AD177:AD183"/>
    <mergeCell ref="AF177:AF183"/>
    <mergeCell ref="H178:Q178"/>
    <mergeCell ref="R178:T178"/>
    <mergeCell ref="H179:Q179"/>
    <mergeCell ref="R179:T179"/>
    <mergeCell ref="H180:Q180"/>
    <mergeCell ref="R180:T180"/>
    <mergeCell ref="H181:Q181"/>
    <mergeCell ref="R181:T181"/>
    <mergeCell ref="A177:A183"/>
    <mergeCell ref="B177:E183"/>
    <mergeCell ref="F177:G183"/>
    <mergeCell ref="H177:Q177"/>
    <mergeCell ref="R177:T177"/>
    <mergeCell ref="X177:AC177"/>
    <mergeCell ref="H182:Q182"/>
    <mergeCell ref="R182:T182"/>
    <mergeCell ref="H183:Q183"/>
    <mergeCell ref="R183:T183"/>
    <mergeCell ref="X178:AC178"/>
    <mergeCell ref="X179:AC179"/>
    <mergeCell ref="X180:AC180"/>
    <mergeCell ref="X181:AC181"/>
    <mergeCell ref="X182:AC182"/>
    <mergeCell ref="X183:AC183"/>
    <mergeCell ref="H189:Q189"/>
    <mergeCell ref="R189:T189"/>
    <mergeCell ref="X189:AC189"/>
    <mergeCell ref="H190:Q190"/>
    <mergeCell ref="R190:T190"/>
    <mergeCell ref="X190:AC190"/>
    <mergeCell ref="AD184:AD190"/>
    <mergeCell ref="AF184:AF190"/>
    <mergeCell ref="H185:Q185"/>
    <mergeCell ref="R185:T185"/>
    <mergeCell ref="X185:AC185"/>
    <mergeCell ref="H186:Q186"/>
    <mergeCell ref="R186:T186"/>
    <mergeCell ref="X186:AC186"/>
    <mergeCell ref="H187:Q187"/>
    <mergeCell ref="R187:T187"/>
    <mergeCell ref="A184:A190"/>
    <mergeCell ref="B184:E190"/>
    <mergeCell ref="F184:G190"/>
    <mergeCell ref="H184:Q184"/>
    <mergeCell ref="R184:T184"/>
    <mergeCell ref="X184:AC184"/>
    <mergeCell ref="X187:AC187"/>
    <mergeCell ref="H188:Q188"/>
    <mergeCell ref="R188:T188"/>
    <mergeCell ref="X188:AC188"/>
    <mergeCell ref="H197:Q197"/>
    <mergeCell ref="R197:T197"/>
    <mergeCell ref="A198:A204"/>
    <mergeCell ref="B198:E204"/>
    <mergeCell ref="F198:G204"/>
    <mergeCell ref="H198:Q198"/>
    <mergeCell ref="R198:T198"/>
    <mergeCell ref="H202:Q202"/>
    <mergeCell ref="R202:T202"/>
    <mergeCell ref="H203:Q203"/>
    <mergeCell ref="AD191:AD197"/>
    <mergeCell ref="AF191:AF197"/>
    <mergeCell ref="H192:Q192"/>
    <mergeCell ref="R192:T192"/>
    <mergeCell ref="X192:AC192"/>
    <mergeCell ref="H193:Q193"/>
    <mergeCell ref="R193:T193"/>
    <mergeCell ref="X193:AC193"/>
    <mergeCell ref="H194:Q194"/>
    <mergeCell ref="R194:T194"/>
    <mergeCell ref="A191:A197"/>
    <mergeCell ref="B191:E197"/>
    <mergeCell ref="F191:G197"/>
    <mergeCell ref="H191:Q191"/>
    <mergeCell ref="R191:T191"/>
    <mergeCell ref="X191:AC191"/>
    <mergeCell ref="H195:Q195"/>
    <mergeCell ref="R195:T195"/>
    <mergeCell ref="H196:Q196"/>
    <mergeCell ref="R196:T196"/>
    <mergeCell ref="R203:T203"/>
    <mergeCell ref="H204:Q204"/>
    <mergeCell ref="R204:T204"/>
    <mergeCell ref="A205:A211"/>
    <mergeCell ref="B205:E211"/>
    <mergeCell ref="F205:G211"/>
    <mergeCell ref="H205:Q205"/>
    <mergeCell ref="R205:T205"/>
    <mergeCell ref="R208:T208"/>
    <mergeCell ref="H209:Q209"/>
    <mergeCell ref="X198:AC198"/>
    <mergeCell ref="AD198:AD204"/>
    <mergeCell ref="AF198:AF204"/>
    <mergeCell ref="H199:Q199"/>
    <mergeCell ref="R199:T199"/>
    <mergeCell ref="X199:AC199"/>
    <mergeCell ref="H200:Q200"/>
    <mergeCell ref="R200:T200"/>
    <mergeCell ref="H201:Q201"/>
    <mergeCell ref="R201:T201"/>
    <mergeCell ref="R209:T209"/>
    <mergeCell ref="H210:Q210"/>
    <mergeCell ref="R210:T210"/>
    <mergeCell ref="H211:Q211"/>
    <mergeCell ref="R211:T211"/>
    <mergeCell ref="X205:AC205"/>
    <mergeCell ref="AD205:AD211"/>
    <mergeCell ref="AF205:AF211"/>
    <mergeCell ref="H206:Q206"/>
    <mergeCell ref="R206:T206"/>
    <mergeCell ref="X206:AC206"/>
    <mergeCell ref="H207:Q207"/>
    <mergeCell ref="R207:T207"/>
    <mergeCell ref="X207:AC207"/>
    <mergeCell ref="H208:Q208"/>
    <mergeCell ref="R215:T215"/>
    <mergeCell ref="X215:AC215"/>
    <mergeCell ref="H216:Q216"/>
    <mergeCell ref="R216:T216"/>
    <mergeCell ref="X216:AC216"/>
    <mergeCell ref="H217:Q217"/>
    <mergeCell ref="R217:T217"/>
    <mergeCell ref="X217:AC217"/>
    <mergeCell ref="X212:AC212"/>
    <mergeCell ref="AD212:AD218"/>
    <mergeCell ref="AF212:AF218"/>
    <mergeCell ref="H213:Q213"/>
    <mergeCell ref="R213:T213"/>
    <mergeCell ref="X213:AC213"/>
    <mergeCell ref="H214:Q214"/>
    <mergeCell ref="R214:T214"/>
    <mergeCell ref="X214:AC214"/>
    <mergeCell ref="H215:Q215"/>
    <mergeCell ref="AD219:AD225"/>
    <mergeCell ref="AF219:AF225"/>
    <mergeCell ref="H220:Q220"/>
    <mergeCell ref="R220:T220"/>
    <mergeCell ref="X220:AC220"/>
    <mergeCell ref="H221:Q221"/>
    <mergeCell ref="R221:T221"/>
    <mergeCell ref="X221:AC221"/>
    <mergeCell ref="H222:Q222"/>
    <mergeCell ref="R222:T222"/>
    <mergeCell ref="H218:Q218"/>
    <mergeCell ref="R218:T218"/>
    <mergeCell ref="X218:AC218"/>
    <mergeCell ref="A219:A225"/>
    <mergeCell ref="B219:E225"/>
    <mergeCell ref="F219:G225"/>
    <mergeCell ref="H219:Q219"/>
    <mergeCell ref="R219:T219"/>
    <mergeCell ref="X219:AC219"/>
    <mergeCell ref="X222:AC222"/>
    <mergeCell ref="A212:A218"/>
    <mergeCell ref="B212:E218"/>
    <mergeCell ref="F212:G218"/>
    <mergeCell ref="H212:Q212"/>
    <mergeCell ref="R212:T212"/>
    <mergeCell ref="H229:Q229"/>
    <mergeCell ref="R229:T229"/>
    <mergeCell ref="A226:A232"/>
    <mergeCell ref="B226:E232"/>
    <mergeCell ref="F226:G232"/>
    <mergeCell ref="H226:Q226"/>
    <mergeCell ref="R226:T226"/>
    <mergeCell ref="X226:AC226"/>
    <mergeCell ref="X229:AC229"/>
    <mergeCell ref="H230:Q230"/>
    <mergeCell ref="R230:T230"/>
    <mergeCell ref="H231:Q231"/>
    <mergeCell ref="H223:Q223"/>
    <mergeCell ref="R223:T223"/>
    <mergeCell ref="H224:Q224"/>
    <mergeCell ref="R224:T224"/>
    <mergeCell ref="H225:Q225"/>
    <mergeCell ref="R225:T225"/>
    <mergeCell ref="X232:AC232"/>
    <mergeCell ref="X231:AC231"/>
    <mergeCell ref="X225:AC225"/>
    <mergeCell ref="X230:AC230"/>
    <mergeCell ref="X228:AC228"/>
    <mergeCell ref="A240:A246"/>
    <mergeCell ref="B240:E246"/>
    <mergeCell ref="F240:G246"/>
    <mergeCell ref="H240:Q240"/>
    <mergeCell ref="R240:T240"/>
    <mergeCell ref="X233:AC233"/>
    <mergeCell ref="AD233:AD239"/>
    <mergeCell ref="AF233:AF239"/>
    <mergeCell ref="H234:Q234"/>
    <mergeCell ref="R234:T234"/>
    <mergeCell ref="X234:AC234"/>
    <mergeCell ref="H235:Q235"/>
    <mergeCell ref="R235:T235"/>
    <mergeCell ref="X235:AC235"/>
    <mergeCell ref="H236:Q236"/>
    <mergeCell ref="R231:T231"/>
    <mergeCell ref="H232:Q232"/>
    <mergeCell ref="R232:T232"/>
    <mergeCell ref="A233:A239"/>
    <mergeCell ref="B233:E239"/>
    <mergeCell ref="F233:G239"/>
    <mergeCell ref="H233:Q233"/>
    <mergeCell ref="R233:T233"/>
    <mergeCell ref="R236:T236"/>
    <mergeCell ref="H237:Q237"/>
    <mergeCell ref="AD226:AD232"/>
    <mergeCell ref="AF226:AF232"/>
    <mergeCell ref="H227:Q227"/>
    <mergeCell ref="R227:T227"/>
    <mergeCell ref="X227:AC227"/>
    <mergeCell ref="H228:Q228"/>
    <mergeCell ref="R228:T228"/>
    <mergeCell ref="H244:Q244"/>
    <mergeCell ref="R244:T244"/>
    <mergeCell ref="H245:Q245"/>
    <mergeCell ref="R245:T245"/>
    <mergeCell ref="H246:Q246"/>
    <mergeCell ref="R246:T246"/>
    <mergeCell ref="X240:AC240"/>
    <mergeCell ref="AD240:AD246"/>
    <mergeCell ref="AF240:AF246"/>
    <mergeCell ref="H241:Q241"/>
    <mergeCell ref="R241:T241"/>
    <mergeCell ref="X241:AC241"/>
    <mergeCell ref="H242:Q242"/>
    <mergeCell ref="R242:T242"/>
    <mergeCell ref="H243:Q243"/>
    <mergeCell ref="R243:T243"/>
    <mergeCell ref="R237:T237"/>
    <mergeCell ref="H238:Q238"/>
    <mergeCell ref="R238:T238"/>
    <mergeCell ref="H239:Q239"/>
    <mergeCell ref="R239:T239"/>
    <mergeCell ref="X239:AC239"/>
    <mergeCell ref="X242:AC242"/>
    <mergeCell ref="X243:AC243"/>
    <mergeCell ref="X244:AC244"/>
    <mergeCell ref="X245:AC245"/>
    <mergeCell ref="X246:AC246"/>
    <mergeCell ref="H252:Q252"/>
    <mergeCell ref="R252:T252"/>
    <mergeCell ref="X252:AC252"/>
    <mergeCell ref="H253:Q253"/>
    <mergeCell ref="R253:T253"/>
    <mergeCell ref="A254:A260"/>
    <mergeCell ref="B254:E260"/>
    <mergeCell ref="F254:G260"/>
    <mergeCell ref="H254:Q254"/>
    <mergeCell ref="R254:T254"/>
    <mergeCell ref="AD247:AD253"/>
    <mergeCell ref="AF247:AF253"/>
    <mergeCell ref="H248:Q248"/>
    <mergeCell ref="R248:T248"/>
    <mergeCell ref="X248:AC248"/>
    <mergeCell ref="H249:Q249"/>
    <mergeCell ref="R249:T249"/>
    <mergeCell ref="X249:AC249"/>
    <mergeCell ref="H250:Q250"/>
    <mergeCell ref="R250:T250"/>
    <mergeCell ref="A247:A253"/>
    <mergeCell ref="B247:E253"/>
    <mergeCell ref="F247:G253"/>
    <mergeCell ref="H247:Q247"/>
    <mergeCell ref="R247:T247"/>
    <mergeCell ref="X247:AC247"/>
    <mergeCell ref="X250:AC250"/>
    <mergeCell ref="H251:Q251"/>
    <mergeCell ref="R251:T251"/>
    <mergeCell ref="X251:AC251"/>
    <mergeCell ref="R257:T257"/>
    <mergeCell ref="H258:Q258"/>
    <mergeCell ref="R258:T258"/>
    <mergeCell ref="H259:Q259"/>
    <mergeCell ref="R259:T259"/>
    <mergeCell ref="H260:Q260"/>
    <mergeCell ref="R260:T260"/>
    <mergeCell ref="X254:AC254"/>
    <mergeCell ref="AD254:AD260"/>
    <mergeCell ref="AF254:AF260"/>
    <mergeCell ref="H255:Q255"/>
    <mergeCell ref="R255:T255"/>
    <mergeCell ref="X255:AC255"/>
    <mergeCell ref="H256:Q256"/>
    <mergeCell ref="R256:T256"/>
    <mergeCell ref="X256:AC256"/>
    <mergeCell ref="H257:Q257"/>
    <mergeCell ref="H267:Q267"/>
    <mergeCell ref="R267:T267"/>
    <mergeCell ref="X267:AC267"/>
    <mergeCell ref="A268:A275"/>
    <mergeCell ref="B268:E275"/>
    <mergeCell ref="F268:G275"/>
    <mergeCell ref="H268:Q268"/>
    <mergeCell ref="R268:T268"/>
    <mergeCell ref="R271:T271"/>
    <mergeCell ref="H274:Q274"/>
    <mergeCell ref="R274:T274"/>
    <mergeCell ref="AD261:AD267"/>
    <mergeCell ref="AF261:AF267"/>
    <mergeCell ref="H262:Q262"/>
    <mergeCell ref="R262:T262"/>
    <mergeCell ref="X262:AC262"/>
    <mergeCell ref="H263:Q263"/>
    <mergeCell ref="R263:T263"/>
    <mergeCell ref="X263:AC263"/>
    <mergeCell ref="H264:Q264"/>
    <mergeCell ref="R264:T264"/>
    <mergeCell ref="A261:A267"/>
    <mergeCell ref="B261:E267"/>
    <mergeCell ref="F261:G267"/>
    <mergeCell ref="H261:Q261"/>
    <mergeCell ref="R261:T261"/>
    <mergeCell ref="X261:AC261"/>
    <mergeCell ref="H265:Q265"/>
    <mergeCell ref="R265:T265"/>
    <mergeCell ref="H266:Q266"/>
    <mergeCell ref="R266:T266"/>
    <mergeCell ref="X271:AC271"/>
    <mergeCell ref="H272:Q272"/>
    <mergeCell ref="R272:T272"/>
    <mergeCell ref="X272:AC272"/>
    <mergeCell ref="H273:Q273"/>
    <mergeCell ref="R273:T273"/>
    <mergeCell ref="X273:AC273"/>
    <mergeCell ref="X268:AC268"/>
    <mergeCell ref="AD268:AD275"/>
    <mergeCell ref="AF268:AF275"/>
    <mergeCell ref="H269:Q269"/>
    <mergeCell ref="R269:T269"/>
    <mergeCell ref="X269:AC269"/>
    <mergeCell ref="H270:Q270"/>
    <mergeCell ref="R270:T270"/>
    <mergeCell ref="X270:AC270"/>
    <mergeCell ref="H271:Q271"/>
    <mergeCell ref="AD276:AD285"/>
    <mergeCell ref="AF276:AF285"/>
    <mergeCell ref="H277:Q277"/>
    <mergeCell ref="R277:T277"/>
    <mergeCell ref="X277:AC277"/>
    <mergeCell ref="H278:Q278"/>
    <mergeCell ref="R278:T278"/>
    <mergeCell ref="X278:AC278"/>
    <mergeCell ref="H279:Q279"/>
    <mergeCell ref="R279:T279"/>
    <mergeCell ref="X274:AC274"/>
    <mergeCell ref="H275:Q275"/>
    <mergeCell ref="R275:T275"/>
    <mergeCell ref="X275:AC275"/>
    <mergeCell ref="A276:A285"/>
    <mergeCell ref="B276:E285"/>
    <mergeCell ref="F276:G285"/>
    <mergeCell ref="H276:Q276"/>
    <mergeCell ref="R276:T276"/>
    <mergeCell ref="X276:AC276"/>
    <mergeCell ref="H284:Q284"/>
    <mergeCell ref="R284:T284"/>
    <mergeCell ref="X284:AC284"/>
    <mergeCell ref="H285:Q285"/>
    <mergeCell ref="R285:T285"/>
    <mergeCell ref="X285:AC285"/>
    <mergeCell ref="H282:Q282"/>
    <mergeCell ref="R282:T282"/>
    <mergeCell ref="X282:AC282"/>
    <mergeCell ref="H283:Q283"/>
    <mergeCell ref="R283:T283"/>
    <mergeCell ref="X283:AC283"/>
    <mergeCell ref="X279:AC279"/>
    <mergeCell ref="H280:Q280"/>
    <mergeCell ref="R280:T280"/>
    <mergeCell ref="X280:AC280"/>
    <mergeCell ref="H281:Q281"/>
    <mergeCell ref="R281:T281"/>
    <mergeCell ref="X281:AC281"/>
    <mergeCell ref="H291:Q291"/>
    <mergeCell ref="R291:T291"/>
    <mergeCell ref="X291:AC291"/>
    <mergeCell ref="H292:Q292"/>
    <mergeCell ref="R292:T292"/>
    <mergeCell ref="X292:AC292"/>
    <mergeCell ref="AD286:AD292"/>
    <mergeCell ref="AF286:AF292"/>
    <mergeCell ref="H287:Q287"/>
    <mergeCell ref="R287:T287"/>
    <mergeCell ref="X287:AC287"/>
    <mergeCell ref="H288:Q288"/>
    <mergeCell ref="R288:T288"/>
    <mergeCell ref="X288:AC288"/>
    <mergeCell ref="H289:Q289"/>
    <mergeCell ref="R289:T289"/>
    <mergeCell ref="A286:A292"/>
    <mergeCell ref="B286:E292"/>
    <mergeCell ref="F286:G292"/>
    <mergeCell ref="H286:Q286"/>
    <mergeCell ref="R286:T286"/>
    <mergeCell ref="X286:AC286"/>
    <mergeCell ref="X289:AC289"/>
    <mergeCell ref="H290:Q290"/>
    <mergeCell ref="R290:T290"/>
    <mergeCell ref="X290:AC290"/>
    <mergeCell ref="H298:Q298"/>
    <mergeCell ref="R298:T298"/>
    <mergeCell ref="X298:AC298"/>
    <mergeCell ref="H299:Q299"/>
    <mergeCell ref="R299:T299"/>
    <mergeCell ref="A300:A306"/>
    <mergeCell ref="B300:E306"/>
    <mergeCell ref="F300:G306"/>
    <mergeCell ref="H300:Q300"/>
    <mergeCell ref="R300:T300"/>
    <mergeCell ref="AD293:AD299"/>
    <mergeCell ref="AF293:AF299"/>
    <mergeCell ref="H294:Q294"/>
    <mergeCell ref="R294:T294"/>
    <mergeCell ref="X294:AC294"/>
    <mergeCell ref="H295:Q295"/>
    <mergeCell ref="R295:T295"/>
    <mergeCell ref="X295:AC295"/>
    <mergeCell ref="H296:Q296"/>
    <mergeCell ref="R296:T296"/>
    <mergeCell ref="A293:A299"/>
    <mergeCell ref="B293:E299"/>
    <mergeCell ref="F293:G299"/>
    <mergeCell ref="H293:Q293"/>
    <mergeCell ref="R293:T293"/>
    <mergeCell ref="X293:AC293"/>
    <mergeCell ref="X296:AC296"/>
    <mergeCell ref="H297:Q297"/>
    <mergeCell ref="R297:T297"/>
    <mergeCell ref="X297:AC297"/>
    <mergeCell ref="R303:T303"/>
    <mergeCell ref="X303:AC303"/>
    <mergeCell ref="H304:Q304"/>
    <mergeCell ref="R304:T304"/>
    <mergeCell ref="X304:AC304"/>
    <mergeCell ref="H305:Q305"/>
    <mergeCell ref="R305:T305"/>
    <mergeCell ref="X305:AC305"/>
    <mergeCell ref="X300:AC300"/>
    <mergeCell ref="AD300:AD306"/>
    <mergeCell ref="AF300:AF306"/>
    <mergeCell ref="H301:Q301"/>
    <mergeCell ref="R301:T301"/>
    <mergeCell ref="X301:AC301"/>
    <mergeCell ref="H302:Q302"/>
    <mergeCell ref="R302:T302"/>
    <mergeCell ref="X302:AC302"/>
    <mergeCell ref="H303:Q303"/>
    <mergeCell ref="AF307:AF313"/>
    <mergeCell ref="H308:Q308"/>
    <mergeCell ref="R308:T308"/>
    <mergeCell ref="X308:AC308"/>
    <mergeCell ref="H309:Q309"/>
    <mergeCell ref="R309:T309"/>
    <mergeCell ref="X309:AC309"/>
    <mergeCell ref="H310:Q310"/>
    <mergeCell ref="H306:Q306"/>
    <mergeCell ref="R306:T306"/>
    <mergeCell ref="AD307:AD313"/>
    <mergeCell ref="A307:A313"/>
    <mergeCell ref="B307:E313"/>
    <mergeCell ref="F307:G313"/>
    <mergeCell ref="H307:Q307"/>
    <mergeCell ref="R307:T307"/>
    <mergeCell ref="R310:T310"/>
    <mergeCell ref="H313:Q313"/>
    <mergeCell ref="R313:T313"/>
    <mergeCell ref="F314:G320"/>
    <mergeCell ref="H314:Q314"/>
    <mergeCell ref="R314:T314"/>
    <mergeCell ref="X314:AC314"/>
    <mergeCell ref="X317:AC317"/>
    <mergeCell ref="H318:Q318"/>
    <mergeCell ref="R318:T318"/>
    <mergeCell ref="X318:AC318"/>
    <mergeCell ref="X310:AC310"/>
    <mergeCell ref="H311:Q311"/>
    <mergeCell ref="R311:T311"/>
    <mergeCell ref="X311:AC311"/>
    <mergeCell ref="H312:Q312"/>
    <mergeCell ref="R312:T312"/>
    <mergeCell ref="X312:AC312"/>
    <mergeCell ref="X307:AC307"/>
    <mergeCell ref="AD321:AD327"/>
    <mergeCell ref="AF321:AF327"/>
    <mergeCell ref="H322:Q322"/>
    <mergeCell ref="R322:T322"/>
    <mergeCell ref="X322:AC322"/>
    <mergeCell ref="H323:Q323"/>
    <mergeCell ref="R323:T323"/>
    <mergeCell ref="X323:AC323"/>
    <mergeCell ref="H324:Q324"/>
    <mergeCell ref="H319:Q319"/>
    <mergeCell ref="R319:T319"/>
    <mergeCell ref="H320:Q320"/>
    <mergeCell ref="R320:T320"/>
    <mergeCell ref="A321:A327"/>
    <mergeCell ref="B321:E327"/>
    <mergeCell ref="F321:G327"/>
    <mergeCell ref="H321:Q321"/>
    <mergeCell ref="R321:T321"/>
    <mergeCell ref="R324:T324"/>
    <mergeCell ref="AD314:AD320"/>
    <mergeCell ref="AF314:AF320"/>
    <mergeCell ref="H315:Q315"/>
    <mergeCell ref="R315:T315"/>
    <mergeCell ref="X315:AC315"/>
    <mergeCell ref="H316:Q316"/>
    <mergeCell ref="R316:T316"/>
    <mergeCell ref="X316:AC316"/>
    <mergeCell ref="H317:Q317"/>
    <mergeCell ref="R317:T317"/>
    <mergeCell ref="A314:A320"/>
    <mergeCell ref="B314:E320"/>
    <mergeCell ref="A328:A334"/>
    <mergeCell ref="B328:E334"/>
    <mergeCell ref="F328:G334"/>
    <mergeCell ref="H328:Q328"/>
    <mergeCell ref="R328:T328"/>
    <mergeCell ref="X328:AC328"/>
    <mergeCell ref="X331:AC331"/>
    <mergeCell ref="H332:Q332"/>
    <mergeCell ref="R332:T332"/>
    <mergeCell ref="H333:Q333"/>
    <mergeCell ref="X324:AC324"/>
    <mergeCell ref="H325:Q325"/>
    <mergeCell ref="R325:T325"/>
    <mergeCell ref="H326:Q326"/>
    <mergeCell ref="R326:T326"/>
    <mergeCell ref="H327:Q327"/>
    <mergeCell ref="R327:T327"/>
    <mergeCell ref="X326:AC326"/>
    <mergeCell ref="X327:AC327"/>
    <mergeCell ref="H337:Q337"/>
    <mergeCell ref="R337:T337"/>
    <mergeCell ref="H338:Q338"/>
    <mergeCell ref="R338:T338"/>
    <mergeCell ref="H339:Q339"/>
    <mergeCell ref="R339:T339"/>
    <mergeCell ref="R333:T333"/>
    <mergeCell ref="H334:Q334"/>
    <mergeCell ref="R334:T334"/>
    <mergeCell ref="H335:Q335"/>
    <mergeCell ref="R335:T335"/>
    <mergeCell ref="H336:Q336"/>
    <mergeCell ref="R336:T336"/>
    <mergeCell ref="AD328:AD334"/>
    <mergeCell ref="AF328:AF334"/>
    <mergeCell ref="H329:Q329"/>
    <mergeCell ref="R329:T329"/>
    <mergeCell ref="X329:AC329"/>
    <mergeCell ref="H330:Q330"/>
    <mergeCell ref="R330:T330"/>
    <mergeCell ref="X330:AC330"/>
    <mergeCell ref="H331:Q331"/>
    <mergeCell ref="R331:T331"/>
    <mergeCell ref="X333:AC333"/>
    <mergeCell ref="X334:AC334"/>
    <mergeCell ref="X335:AC335"/>
    <mergeCell ref="X336:AC336"/>
    <mergeCell ref="X337:AC337"/>
    <mergeCell ref="X338:AC338"/>
    <mergeCell ref="X339:AC339"/>
    <mergeCell ref="X332:AC332"/>
    <mergeCell ref="H346:Q346"/>
    <mergeCell ref="R346:T346"/>
    <mergeCell ref="H347:Q347"/>
    <mergeCell ref="R347:T347"/>
    <mergeCell ref="H348:Q348"/>
    <mergeCell ref="R348:T348"/>
    <mergeCell ref="H343:Q343"/>
    <mergeCell ref="R343:T343"/>
    <mergeCell ref="H344:Q344"/>
    <mergeCell ref="R344:T344"/>
    <mergeCell ref="H345:Q345"/>
    <mergeCell ref="R345:T345"/>
    <mergeCell ref="H340:Q340"/>
    <mergeCell ref="R340:T340"/>
    <mergeCell ref="H341:Q341"/>
    <mergeCell ref="R341:T341"/>
    <mergeCell ref="H342:Q342"/>
    <mergeCell ref="R342:T342"/>
    <mergeCell ref="H355:Q355"/>
    <mergeCell ref="R355:T355"/>
    <mergeCell ref="H356:Q356"/>
    <mergeCell ref="R356:T356"/>
    <mergeCell ref="H357:Q357"/>
    <mergeCell ref="R357:T357"/>
    <mergeCell ref="H352:Q352"/>
    <mergeCell ref="R352:T352"/>
    <mergeCell ref="H353:Q353"/>
    <mergeCell ref="R353:T353"/>
    <mergeCell ref="H354:Q354"/>
    <mergeCell ref="R354:T354"/>
    <mergeCell ref="H349:Q349"/>
    <mergeCell ref="R349:T349"/>
    <mergeCell ref="H350:Q350"/>
    <mergeCell ref="R350:T350"/>
    <mergeCell ref="H351:Q351"/>
    <mergeCell ref="R351:T351"/>
    <mergeCell ref="H364:Q364"/>
    <mergeCell ref="R364:T364"/>
    <mergeCell ref="H365:Q365"/>
    <mergeCell ref="R365:T365"/>
    <mergeCell ref="H366:Q366"/>
    <mergeCell ref="R366:T366"/>
    <mergeCell ref="H361:Q361"/>
    <mergeCell ref="R361:T361"/>
    <mergeCell ref="H362:Q362"/>
    <mergeCell ref="R362:T362"/>
    <mergeCell ref="H363:Q363"/>
    <mergeCell ref="R363:T363"/>
    <mergeCell ref="H358:Q358"/>
    <mergeCell ref="R358:T358"/>
    <mergeCell ref="H359:Q359"/>
    <mergeCell ref="R359:T359"/>
    <mergeCell ref="H360:Q360"/>
    <mergeCell ref="R360:T360"/>
    <mergeCell ref="H373:Q373"/>
    <mergeCell ref="R373:T373"/>
    <mergeCell ref="H374:Q374"/>
    <mergeCell ref="R374:T374"/>
    <mergeCell ref="H375:Q375"/>
    <mergeCell ref="R375:T375"/>
    <mergeCell ref="H370:Q370"/>
    <mergeCell ref="R370:T370"/>
    <mergeCell ref="H371:Q371"/>
    <mergeCell ref="R371:T371"/>
    <mergeCell ref="H372:Q372"/>
    <mergeCell ref="R372:T372"/>
    <mergeCell ref="H367:Q367"/>
    <mergeCell ref="R367:T367"/>
    <mergeCell ref="H368:Q368"/>
    <mergeCell ref="R368:T368"/>
    <mergeCell ref="H369:Q369"/>
    <mergeCell ref="R369:T369"/>
    <mergeCell ref="X194:AC194"/>
    <mergeCell ref="X195:AC195"/>
    <mergeCell ref="X196:AC196"/>
    <mergeCell ref="X197:AC197"/>
    <mergeCell ref="X125:AC125"/>
    <mergeCell ref="X93:AC93"/>
    <mergeCell ref="X200:AC200"/>
    <mergeCell ref="X201:AC201"/>
    <mergeCell ref="X202:AC202"/>
    <mergeCell ref="X203:AC203"/>
    <mergeCell ref="X204:AC204"/>
    <mergeCell ref="X208:AC208"/>
    <mergeCell ref="X209:AC209"/>
    <mergeCell ref="X210:AC210"/>
    <mergeCell ref="X211:AC211"/>
    <mergeCell ref="X223:AC223"/>
    <mergeCell ref="X224:AC224"/>
    <mergeCell ref="X128:AC128"/>
    <mergeCell ref="X113:AC113"/>
    <mergeCell ref="X236:AC236"/>
    <mergeCell ref="X237:AC237"/>
    <mergeCell ref="X238:AC238"/>
    <mergeCell ref="X253:AC253"/>
    <mergeCell ref="X257:AC257"/>
    <mergeCell ref="X258:AC258"/>
    <mergeCell ref="X259:AC259"/>
    <mergeCell ref="X260:AC260"/>
    <mergeCell ref="X264:AC264"/>
    <mergeCell ref="X265:AC265"/>
    <mergeCell ref="X266:AC266"/>
    <mergeCell ref="X299:AC299"/>
    <mergeCell ref="X306:AC306"/>
    <mergeCell ref="X313:AC313"/>
    <mergeCell ref="X319:AC319"/>
    <mergeCell ref="X320:AC320"/>
    <mergeCell ref="X325:AC325"/>
    <mergeCell ref="R45:T45"/>
    <mergeCell ref="X45:AC45"/>
    <mergeCell ref="H46:Q46"/>
    <mergeCell ref="R46:T46"/>
    <mergeCell ref="X340:AC340"/>
    <mergeCell ref="X321:AC321"/>
    <mergeCell ref="X358:AC358"/>
    <mergeCell ref="X359:AC359"/>
    <mergeCell ref="X360:AC360"/>
    <mergeCell ref="X361:AC361"/>
    <mergeCell ref="X362:AC362"/>
    <mergeCell ref="X363:AC363"/>
    <mergeCell ref="X364:AC364"/>
    <mergeCell ref="X365:AC365"/>
    <mergeCell ref="X366:AC366"/>
    <mergeCell ref="X341:AC341"/>
    <mergeCell ref="X342:AC342"/>
    <mergeCell ref="X343:AC343"/>
    <mergeCell ref="X344:AC344"/>
    <mergeCell ref="X345:AC345"/>
    <mergeCell ref="X346:AC346"/>
    <mergeCell ref="X347:AC347"/>
    <mergeCell ref="X348:AC348"/>
    <mergeCell ref="X349:AC349"/>
    <mergeCell ref="X350:AC350"/>
    <mergeCell ref="X351:AC351"/>
    <mergeCell ref="X352:AC352"/>
    <mergeCell ref="X353:AC353"/>
    <mergeCell ref="X354:AC354"/>
    <mergeCell ref="X355:AC355"/>
    <mergeCell ref="X356:AC356"/>
    <mergeCell ref="X357:AC357"/>
  </mergeCells>
  <pageMargins left="0.7" right="0.7" top="0.75" bottom="0.75" header="0.3" footer="0.3"/>
  <pageSetup scale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Dashboard</vt:lpstr>
      <vt:lpstr>JSS Form</vt:lpstr>
      <vt:lpstr>List detail</vt:lpstr>
      <vt:lpstr>JSS Chart</vt:lpstr>
      <vt:lpstr>Work Activity</vt:lpstr>
      <vt:lpstr>Dashboard!Print_Area</vt:lpstr>
      <vt:lpstr>'Work Activity'!Print_Area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ADMIN SWI</cp:lastModifiedBy>
  <cp:lastPrinted>2025-11-04T01:07:08Z</cp:lastPrinted>
  <dcterms:created xsi:type="dcterms:W3CDTF">2019-09-17T07:26:52Z</dcterms:created>
  <dcterms:modified xsi:type="dcterms:W3CDTF">2025-11-10T02:40:49Z</dcterms:modified>
</cp:coreProperties>
</file>